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BE2D44CC-1DB5-4BD5-AD77-31D2F6F05040}" xr6:coauthVersionLast="47" xr6:coauthVersionMax="47" xr10:uidLastSave="{00000000-0000-0000-0000-000000000000}"/>
  <bookViews>
    <workbookView xWindow="-28920" yWindow="1620" windowWidth="29040" windowHeight="15840" tabRatio="500" activeTab="1" xr2:uid="{00000000-000D-0000-FFFF-FFFF00000000}"/>
  </bookViews>
  <sheets>
    <sheet name="CLIENTES" sheetId="1" r:id="rId1"/>
    <sheet name="15-12-21" sheetId="2" r:id="rId2"/>
    <sheet name="COCINA" sheetId="3" r:id="rId3"/>
    <sheet name="ETIQUETAS" sheetId="4" state="hidden" r:id="rId4"/>
    <sheet name="ETIQUETAS2-BIS" sheetId="5" r:id="rId5"/>
    <sheet name="ETIQUETA3" sheetId="6" r:id="rId6"/>
    <sheet name="ET 1-10" sheetId="7" r:id="rId7"/>
    <sheet name="ET 11-20" sheetId="8" r:id="rId8"/>
    <sheet name="ET 21-30" sheetId="9" r:id="rId9"/>
    <sheet name="ET 31-40" sheetId="10" r:id="rId10"/>
    <sheet name="1-10" sheetId="11" state="hidden" r:id="rId11"/>
    <sheet name="11-20" sheetId="12" state="hidden" r:id="rId12"/>
    <sheet name="20-30" sheetId="13" state="hidden" r:id="rId13"/>
    <sheet name="31-40" sheetId="14" state="hidden" r:id="rId14"/>
    <sheet name="ET 41-50" sheetId="15" r:id="rId15"/>
    <sheet name="ET 51-60" sheetId="16" state="hidden" r:id="rId16"/>
    <sheet name="AGRUPACION" sheetId="17" r:id="rId17"/>
  </sheets>
  <calcPr calcId="191029" iterateDelta="1E-4"/>
  <pivotCaches>
    <pivotCache cacheId="0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0" i="15" l="1"/>
  <c r="B30" i="15"/>
  <c r="G27" i="15"/>
  <c r="B27" i="15"/>
  <c r="G26" i="15"/>
  <c r="B26" i="15"/>
  <c r="G24" i="15"/>
  <c r="G21" i="15"/>
  <c r="G20" i="15"/>
  <c r="G30" i="14"/>
  <c r="B30" i="14"/>
  <c r="G27" i="14"/>
  <c r="B27" i="14"/>
  <c r="G26" i="14"/>
  <c r="B26" i="14"/>
  <c r="G24" i="14"/>
  <c r="B24" i="14"/>
  <c r="G21" i="14"/>
  <c r="B21" i="14"/>
  <c r="B20" i="14"/>
  <c r="BF4" i="6"/>
  <c r="BE4" i="6"/>
  <c r="BD4" i="6"/>
  <c r="BC4" i="6"/>
  <c r="BB4" i="6"/>
  <c r="BA4" i="6"/>
  <c r="AZ4" i="6"/>
  <c r="AT4" i="6"/>
  <c r="G18" i="15" s="1"/>
  <c r="AR4" i="6"/>
  <c r="G12" i="15" s="1"/>
  <c r="BF3" i="6"/>
  <c r="BE3" i="6"/>
  <c r="BD3" i="6"/>
  <c r="BC3" i="6"/>
  <c r="BB3" i="6"/>
  <c r="BA3" i="6"/>
  <c r="AZ3" i="6"/>
  <c r="BF2" i="6"/>
  <c r="BE2" i="6"/>
  <c r="BD2" i="6"/>
  <c r="BC2" i="6"/>
  <c r="BB2" i="6"/>
  <c r="BA2" i="6"/>
  <c r="AZ2" i="6"/>
  <c r="C100" i="5"/>
  <c r="B100" i="5"/>
  <c r="A100" i="5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3" i="5"/>
  <c r="C51" i="5"/>
  <c r="AX4" i="6" s="1"/>
  <c r="A50" i="5"/>
  <c r="AW2" i="6" s="1"/>
  <c r="C47" i="5"/>
  <c r="C45" i="5"/>
  <c r="A42" i="5"/>
  <c r="AO2" i="6" s="1"/>
  <c r="B2" i="15" s="1"/>
  <c r="C41" i="5"/>
  <c r="AN4" i="6" s="1"/>
  <c r="G30" i="10" s="1"/>
  <c r="C39" i="5"/>
  <c r="AL4" i="6" s="1"/>
  <c r="G24" i="10" s="1"/>
  <c r="C35" i="5"/>
  <c r="AH4" i="6" s="1"/>
  <c r="C33" i="5"/>
  <c r="AF4" i="6" s="1"/>
  <c r="L55" i="4"/>
  <c r="K55" i="4"/>
  <c r="J55" i="4"/>
  <c r="I55" i="4"/>
  <c r="H55" i="4"/>
  <c r="G55" i="4"/>
  <c r="F55" i="4"/>
  <c r="D55" i="4"/>
  <c r="A55" i="4"/>
  <c r="L54" i="4"/>
  <c r="A54" i="5" s="1"/>
  <c r="K54" i="4"/>
  <c r="J54" i="4"/>
  <c r="I54" i="4"/>
  <c r="H54" i="4"/>
  <c r="G54" i="4"/>
  <c r="F54" i="4"/>
  <c r="E54" i="4"/>
  <c r="C54" i="4"/>
  <c r="C54" i="5" s="1"/>
  <c r="L53" i="4"/>
  <c r="A53" i="5" s="1"/>
  <c r="K53" i="4"/>
  <c r="J53" i="4"/>
  <c r="I53" i="4"/>
  <c r="H53" i="4"/>
  <c r="G53" i="4"/>
  <c r="F53" i="4"/>
  <c r="C53" i="4"/>
  <c r="A53" i="4"/>
  <c r="L52" i="4"/>
  <c r="J52" i="4"/>
  <c r="I52" i="4"/>
  <c r="H52" i="4"/>
  <c r="G52" i="4"/>
  <c r="F52" i="4"/>
  <c r="E52" i="4"/>
  <c r="D52" i="4"/>
  <c r="A52" i="4"/>
  <c r="L51" i="4"/>
  <c r="A51" i="5" s="1"/>
  <c r="AX2" i="6" s="1"/>
  <c r="K51" i="4"/>
  <c r="J51" i="4"/>
  <c r="I51" i="4"/>
  <c r="H51" i="4"/>
  <c r="G51" i="4"/>
  <c r="F51" i="4"/>
  <c r="E51" i="4"/>
  <c r="C51" i="4"/>
  <c r="L50" i="4"/>
  <c r="K50" i="4"/>
  <c r="J50" i="4"/>
  <c r="I50" i="4"/>
  <c r="H50" i="4"/>
  <c r="G50" i="4"/>
  <c r="F50" i="4"/>
  <c r="E50" i="4"/>
  <c r="C50" i="4"/>
  <c r="C50" i="5" s="1"/>
  <c r="AW4" i="6" s="1"/>
  <c r="A50" i="4"/>
  <c r="L49" i="4"/>
  <c r="A49" i="5" s="1"/>
  <c r="AV2" i="6" s="1"/>
  <c r="K49" i="4"/>
  <c r="J49" i="4"/>
  <c r="I49" i="4"/>
  <c r="H49" i="4"/>
  <c r="G49" i="4"/>
  <c r="F49" i="4"/>
  <c r="D49" i="4"/>
  <c r="A49" i="4"/>
  <c r="L48" i="4"/>
  <c r="A48" i="5" s="1"/>
  <c r="AU2" i="6" s="1"/>
  <c r="K48" i="4"/>
  <c r="J48" i="4"/>
  <c r="I48" i="4"/>
  <c r="H48" i="4"/>
  <c r="G48" i="4"/>
  <c r="F48" i="4"/>
  <c r="E48" i="4"/>
  <c r="C48" i="4"/>
  <c r="C48" i="5" s="1"/>
  <c r="AU4" i="6" s="1"/>
  <c r="B24" i="15" s="1"/>
  <c r="L47" i="4"/>
  <c r="A47" i="5" s="1"/>
  <c r="AT2" i="6" s="1"/>
  <c r="G14" i="15" s="1"/>
  <c r="K47" i="4"/>
  <c r="J47" i="4"/>
  <c r="I47" i="4"/>
  <c r="H47" i="4"/>
  <c r="G47" i="4"/>
  <c r="F47" i="4"/>
  <c r="C47" i="4"/>
  <c r="A47" i="4"/>
  <c r="B47" i="5" s="1"/>
  <c r="AT3" i="6" s="1"/>
  <c r="G15" i="15" s="1"/>
  <c r="L46" i="4"/>
  <c r="J46" i="4"/>
  <c r="I46" i="4"/>
  <c r="H46" i="4"/>
  <c r="G46" i="4"/>
  <c r="F46" i="4"/>
  <c r="E46" i="4"/>
  <c r="D46" i="4"/>
  <c r="A46" i="4"/>
  <c r="L45" i="4"/>
  <c r="A45" i="5" s="1"/>
  <c r="AR2" i="6" s="1"/>
  <c r="G8" i="15" s="1"/>
  <c r="K45" i="4"/>
  <c r="J45" i="4"/>
  <c r="I45" i="4"/>
  <c r="H45" i="4"/>
  <c r="G45" i="4"/>
  <c r="F45" i="4"/>
  <c r="E45" i="4"/>
  <c r="C45" i="4"/>
  <c r="L44" i="4"/>
  <c r="A44" i="5" s="1"/>
  <c r="AQ2" i="6" s="1"/>
  <c r="B8" i="15" s="1"/>
  <c r="K44" i="4"/>
  <c r="J44" i="4"/>
  <c r="I44" i="4"/>
  <c r="H44" i="4"/>
  <c r="G44" i="4"/>
  <c r="F44" i="4"/>
  <c r="E44" i="4"/>
  <c r="C44" i="4"/>
  <c r="C44" i="5" s="1"/>
  <c r="AQ4" i="6" s="1"/>
  <c r="B12" i="15" s="1"/>
  <c r="A44" i="4"/>
  <c r="B44" i="5" s="1"/>
  <c r="AQ3" i="6" s="1"/>
  <c r="B9" i="15" s="1"/>
  <c r="L43" i="4"/>
  <c r="K43" i="4"/>
  <c r="J43" i="4"/>
  <c r="I43" i="4"/>
  <c r="H43" i="4"/>
  <c r="G43" i="4"/>
  <c r="F43" i="4"/>
  <c r="D43" i="4"/>
  <c r="A43" i="4"/>
  <c r="L42" i="4"/>
  <c r="K42" i="4"/>
  <c r="J42" i="4"/>
  <c r="I42" i="4"/>
  <c r="H42" i="4"/>
  <c r="G42" i="4"/>
  <c r="F42" i="4"/>
  <c r="E42" i="4"/>
  <c r="C42" i="4"/>
  <c r="C42" i="5" s="1"/>
  <c r="AO4" i="6" s="1"/>
  <c r="B6" i="15" s="1"/>
  <c r="L41" i="4"/>
  <c r="A41" i="5" s="1"/>
  <c r="AN2" i="6" s="1"/>
  <c r="G26" i="10" s="1"/>
  <c r="K41" i="4"/>
  <c r="J41" i="4"/>
  <c r="I41" i="4"/>
  <c r="H41" i="4"/>
  <c r="G41" i="4"/>
  <c r="F41" i="4"/>
  <c r="C41" i="4"/>
  <c r="A41" i="4"/>
  <c r="L40" i="4"/>
  <c r="J40" i="4"/>
  <c r="I40" i="4"/>
  <c r="H40" i="4"/>
  <c r="G40" i="4"/>
  <c r="F40" i="4"/>
  <c r="E40" i="4"/>
  <c r="D40" i="4"/>
  <c r="A40" i="4"/>
  <c r="L39" i="4"/>
  <c r="A39" i="5" s="1"/>
  <c r="AL2" i="6" s="1"/>
  <c r="G20" i="10" s="1"/>
  <c r="K39" i="4"/>
  <c r="J39" i="4"/>
  <c r="I39" i="4"/>
  <c r="H39" i="4"/>
  <c r="G39" i="4"/>
  <c r="F39" i="4"/>
  <c r="E39" i="4"/>
  <c r="C39" i="4"/>
  <c r="L38" i="4"/>
  <c r="A38" i="5" s="1"/>
  <c r="AK2" i="6" s="1"/>
  <c r="B20" i="10" s="1"/>
  <c r="K38" i="4"/>
  <c r="J38" i="4"/>
  <c r="I38" i="4"/>
  <c r="H38" i="4"/>
  <c r="G38" i="4"/>
  <c r="F38" i="4"/>
  <c r="E38" i="4"/>
  <c r="C38" i="4"/>
  <c r="C38" i="5" s="1"/>
  <c r="AK4" i="6" s="1"/>
  <c r="B24" i="10" s="1"/>
  <c r="A38" i="4"/>
  <c r="L37" i="4"/>
  <c r="K37" i="4"/>
  <c r="J37" i="4"/>
  <c r="I37" i="4"/>
  <c r="H37" i="4"/>
  <c r="G37" i="4"/>
  <c r="F37" i="4"/>
  <c r="D37" i="4"/>
  <c r="A37" i="4"/>
  <c r="L36" i="4"/>
  <c r="A36" i="5" s="1"/>
  <c r="AI2" i="6" s="1"/>
  <c r="K36" i="4"/>
  <c r="J36" i="4"/>
  <c r="I36" i="4"/>
  <c r="H36" i="4"/>
  <c r="G36" i="4"/>
  <c r="F36" i="4"/>
  <c r="E36" i="4"/>
  <c r="C36" i="4"/>
  <c r="C36" i="5" s="1"/>
  <c r="AI4" i="6" s="1"/>
  <c r="L35" i="4"/>
  <c r="A35" i="5" s="1"/>
  <c r="AH2" i="6" s="1"/>
  <c r="K35" i="4"/>
  <c r="J35" i="4"/>
  <c r="I35" i="4"/>
  <c r="H35" i="4"/>
  <c r="G35" i="4"/>
  <c r="F35" i="4"/>
  <c r="C35" i="4"/>
  <c r="A35" i="4"/>
  <c r="L34" i="4"/>
  <c r="J34" i="4"/>
  <c r="I34" i="4"/>
  <c r="H34" i="4"/>
  <c r="G34" i="4"/>
  <c r="F34" i="4"/>
  <c r="D34" i="4"/>
  <c r="A34" i="4"/>
  <c r="L33" i="4"/>
  <c r="A33" i="5" s="1"/>
  <c r="AF2" i="6" s="1"/>
  <c r="K33" i="4"/>
  <c r="J33" i="4"/>
  <c r="I33" i="4"/>
  <c r="H33" i="4"/>
  <c r="G33" i="4"/>
  <c r="F33" i="4"/>
  <c r="C33" i="4"/>
  <c r="L32" i="4"/>
  <c r="A32" i="5" s="1"/>
  <c r="AE2" i="6" s="1"/>
  <c r="J32" i="4"/>
  <c r="I32" i="4"/>
  <c r="H32" i="4"/>
  <c r="G32" i="4"/>
  <c r="F32" i="4"/>
  <c r="E32" i="4"/>
  <c r="C32" i="4"/>
  <c r="C32" i="5" s="1"/>
  <c r="AE4" i="6" s="1"/>
  <c r="L31" i="4"/>
  <c r="K31" i="4"/>
  <c r="J31" i="4"/>
  <c r="I31" i="4"/>
  <c r="H31" i="4"/>
  <c r="G31" i="4"/>
  <c r="F31" i="4"/>
  <c r="D31" i="4"/>
  <c r="L30" i="4"/>
  <c r="A30" i="5" s="1"/>
  <c r="AC2" i="6" s="1"/>
  <c r="J30" i="4"/>
  <c r="I30" i="4"/>
  <c r="H30" i="4"/>
  <c r="G30" i="4"/>
  <c r="F30" i="4"/>
  <c r="E30" i="4"/>
  <c r="C30" i="4"/>
  <c r="C30" i="5" s="1"/>
  <c r="AC4" i="6" s="1"/>
  <c r="J29" i="4"/>
  <c r="I29" i="4"/>
  <c r="H29" i="4"/>
  <c r="G29" i="4"/>
  <c r="F29" i="4"/>
  <c r="J28" i="4"/>
  <c r="I28" i="4"/>
  <c r="H28" i="4"/>
  <c r="G28" i="4"/>
  <c r="F28" i="4"/>
  <c r="K27" i="4"/>
  <c r="J27" i="4"/>
  <c r="I27" i="4"/>
  <c r="H27" i="4"/>
  <c r="G27" i="4"/>
  <c r="F27" i="4"/>
  <c r="C27" i="4"/>
  <c r="C27" i="5" s="1"/>
  <c r="Z4" i="6" s="1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E24" i="4"/>
  <c r="J23" i="4"/>
  <c r="I23" i="4"/>
  <c r="H23" i="4"/>
  <c r="G23" i="4"/>
  <c r="F23" i="4"/>
  <c r="J22" i="4"/>
  <c r="I22" i="4"/>
  <c r="H22" i="4"/>
  <c r="G22" i="4"/>
  <c r="F22" i="4"/>
  <c r="K21" i="4"/>
  <c r="J21" i="4"/>
  <c r="I21" i="4"/>
  <c r="H21" i="4"/>
  <c r="G21" i="4"/>
  <c r="F21" i="4"/>
  <c r="C21" i="4"/>
  <c r="C21" i="5" s="1"/>
  <c r="T4" i="6" s="1"/>
  <c r="G30" i="12" s="1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" i="4"/>
  <c r="I2" i="4"/>
  <c r="H2" i="4"/>
  <c r="G2" i="4"/>
  <c r="F2" i="4"/>
  <c r="J53" i="3"/>
  <c r="I53" i="3"/>
  <c r="H53" i="3"/>
  <c r="G53" i="3"/>
  <c r="F53" i="3"/>
  <c r="E53" i="3"/>
  <c r="C53" i="3"/>
  <c r="A53" i="3"/>
  <c r="J52" i="3"/>
  <c r="I52" i="3"/>
  <c r="H52" i="3"/>
  <c r="G52" i="3"/>
  <c r="F52" i="3"/>
  <c r="E52" i="3"/>
  <c r="A52" i="3"/>
  <c r="J51" i="3"/>
  <c r="I51" i="3"/>
  <c r="H51" i="3"/>
  <c r="G51" i="3"/>
  <c r="F51" i="3"/>
  <c r="E51" i="3"/>
  <c r="D51" i="3"/>
  <c r="C51" i="3"/>
  <c r="A51" i="3"/>
  <c r="J50" i="3"/>
  <c r="I50" i="3"/>
  <c r="H50" i="3"/>
  <c r="G50" i="3"/>
  <c r="F50" i="3"/>
  <c r="E50" i="3"/>
  <c r="C50" i="3"/>
  <c r="A50" i="3"/>
  <c r="J49" i="3"/>
  <c r="I49" i="3"/>
  <c r="H49" i="3"/>
  <c r="G49" i="3"/>
  <c r="F49" i="3"/>
  <c r="E49" i="3"/>
  <c r="C49" i="3"/>
  <c r="B49" i="3"/>
  <c r="A49" i="3"/>
  <c r="J48" i="3"/>
  <c r="I48" i="3"/>
  <c r="H48" i="3"/>
  <c r="G48" i="3"/>
  <c r="F48" i="3"/>
  <c r="E48" i="3"/>
  <c r="D48" i="3"/>
  <c r="C48" i="3"/>
  <c r="A48" i="3"/>
  <c r="J47" i="3"/>
  <c r="I47" i="3"/>
  <c r="H47" i="3"/>
  <c r="G47" i="3"/>
  <c r="F47" i="3"/>
  <c r="E47" i="3"/>
  <c r="C47" i="3"/>
  <c r="A47" i="3"/>
  <c r="J46" i="3"/>
  <c r="I46" i="3"/>
  <c r="H46" i="3"/>
  <c r="G46" i="3"/>
  <c r="F46" i="3"/>
  <c r="E46" i="3"/>
  <c r="A46" i="3"/>
  <c r="J45" i="3"/>
  <c r="I45" i="3"/>
  <c r="H45" i="3"/>
  <c r="G45" i="3"/>
  <c r="F45" i="3"/>
  <c r="E45" i="3"/>
  <c r="D45" i="3"/>
  <c r="C45" i="3"/>
  <c r="A45" i="3"/>
  <c r="J44" i="3"/>
  <c r="I44" i="3"/>
  <c r="H44" i="3"/>
  <c r="G44" i="3"/>
  <c r="F44" i="3"/>
  <c r="E44" i="3"/>
  <c r="D44" i="3"/>
  <c r="C44" i="3"/>
  <c r="A44" i="3"/>
  <c r="J43" i="3"/>
  <c r="I43" i="3"/>
  <c r="H43" i="3"/>
  <c r="G43" i="3"/>
  <c r="F43" i="3"/>
  <c r="E43" i="3"/>
  <c r="A43" i="3"/>
  <c r="J42" i="3"/>
  <c r="I42" i="3"/>
  <c r="H42" i="3"/>
  <c r="G42" i="3"/>
  <c r="F42" i="3"/>
  <c r="E42" i="3"/>
  <c r="D42" i="3"/>
  <c r="C42" i="3"/>
  <c r="A42" i="3"/>
  <c r="J41" i="3"/>
  <c r="I41" i="3"/>
  <c r="H41" i="3"/>
  <c r="G41" i="3"/>
  <c r="F41" i="3"/>
  <c r="E41" i="3"/>
  <c r="C41" i="3"/>
  <c r="A41" i="3"/>
  <c r="J40" i="3"/>
  <c r="I40" i="3"/>
  <c r="H40" i="3"/>
  <c r="G40" i="3"/>
  <c r="F40" i="3"/>
  <c r="E40" i="3"/>
  <c r="A40" i="3"/>
  <c r="J39" i="3"/>
  <c r="I39" i="3"/>
  <c r="H39" i="3"/>
  <c r="G39" i="3"/>
  <c r="F39" i="3"/>
  <c r="E39" i="3"/>
  <c r="D39" i="3"/>
  <c r="C39" i="3"/>
  <c r="A39" i="3"/>
  <c r="J38" i="3"/>
  <c r="I38" i="3"/>
  <c r="H38" i="3"/>
  <c r="G38" i="3"/>
  <c r="F38" i="3"/>
  <c r="E38" i="3"/>
  <c r="C38" i="3"/>
  <c r="A38" i="3"/>
  <c r="J37" i="3"/>
  <c r="I37" i="3"/>
  <c r="H37" i="3"/>
  <c r="G37" i="3"/>
  <c r="F37" i="3"/>
  <c r="E37" i="3"/>
  <c r="B37" i="3"/>
  <c r="A37" i="3"/>
  <c r="J36" i="3"/>
  <c r="I36" i="3"/>
  <c r="H36" i="3"/>
  <c r="G36" i="3"/>
  <c r="F36" i="3"/>
  <c r="E36" i="3"/>
  <c r="D36" i="3"/>
  <c r="C36" i="3"/>
  <c r="A36" i="3"/>
  <c r="J35" i="3"/>
  <c r="I35" i="3"/>
  <c r="H35" i="3"/>
  <c r="G35" i="3"/>
  <c r="F35" i="3"/>
  <c r="E35" i="3"/>
  <c r="C35" i="3"/>
  <c r="A35" i="3"/>
  <c r="J34" i="3"/>
  <c r="I34" i="3"/>
  <c r="H34" i="3"/>
  <c r="G34" i="3"/>
  <c r="F34" i="3"/>
  <c r="E34" i="3"/>
  <c r="A34" i="3"/>
  <c r="J33" i="3"/>
  <c r="I33" i="3"/>
  <c r="H33" i="3"/>
  <c r="G33" i="3"/>
  <c r="F33" i="3"/>
  <c r="E33" i="3"/>
  <c r="C33" i="3"/>
  <c r="A33" i="3"/>
  <c r="J32" i="3"/>
  <c r="I32" i="3"/>
  <c r="H32" i="3"/>
  <c r="G32" i="3"/>
  <c r="F32" i="3"/>
  <c r="E32" i="3"/>
  <c r="D32" i="3"/>
  <c r="C32" i="3"/>
  <c r="A32" i="3"/>
  <c r="J31" i="3"/>
  <c r="I31" i="3"/>
  <c r="H31" i="3"/>
  <c r="G31" i="3"/>
  <c r="F31" i="3"/>
  <c r="E31" i="3"/>
  <c r="A31" i="3"/>
  <c r="J30" i="3"/>
  <c r="I30" i="3"/>
  <c r="H30" i="3"/>
  <c r="G30" i="3"/>
  <c r="F30" i="3"/>
  <c r="E30" i="3"/>
  <c r="C30" i="3"/>
  <c r="A30" i="3"/>
  <c r="J29" i="3"/>
  <c r="I29" i="3"/>
  <c r="H29" i="3"/>
  <c r="G29" i="3"/>
  <c r="F29" i="3"/>
  <c r="E29" i="3"/>
  <c r="A29" i="3"/>
  <c r="J28" i="3"/>
  <c r="I28" i="3"/>
  <c r="H28" i="3"/>
  <c r="G28" i="3"/>
  <c r="F28" i="3"/>
  <c r="E28" i="3"/>
  <c r="A28" i="3"/>
  <c r="J27" i="3"/>
  <c r="I27" i="3"/>
  <c r="H27" i="3"/>
  <c r="G27" i="3"/>
  <c r="F27" i="3"/>
  <c r="E27" i="3"/>
  <c r="A27" i="3"/>
  <c r="J26" i="3"/>
  <c r="I26" i="3"/>
  <c r="H26" i="3"/>
  <c r="G26" i="3"/>
  <c r="F26" i="3"/>
  <c r="E26" i="3"/>
  <c r="A26" i="3"/>
  <c r="J25" i="3"/>
  <c r="I25" i="3"/>
  <c r="H25" i="3"/>
  <c r="G25" i="3"/>
  <c r="F25" i="3"/>
  <c r="E25" i="3"/>
  <c r="B25" i="3"/>
  <c r="A25" i="3"/>
  <c r="J24" i="3"/>
  <c r="I24" i="3"/>
  <c r="H24" i="3"/>
  <c r="G24" i="3"/>
  <c r="F24" i="3"/>
  <c r="E24" i="3"/>
  <c r="A24" i="3"/>
  <c r="J23" i="3"/>
  <c r="I23" i="3"/>
  <c r="H23" i="3"/>
  <c r="G23" i="3"/>
  <c r="F23" i="3"/>
  <c r="E23" i="3"/>
  <c r="A23" i="3"/>
  <c r="J22" i="3"/>
  <c r="I22" i="3"/>
  <c r="H22" i="3"/>
  <c r="G22" i="3"/>
  <c r="F22" i="3"/>
  <c r="E22" i="3"/>
  <c r="A22" i="3"/>
  <c r="J21" i="3"/>
  <c r="I21" i="3"/>
  <c r="H21" i="3"/>
  <c r="G21" i="3"/>
  <c r="F21" i="3"/>
  <c r="E21" i="3"/>
  <c r="A21" i="3"/>
  <c r="J20" i="3"/>
  <c r="I20" i="3"/>
  <c r="H20" i="3"/>
  <c r="G20" i="3"/>
  <c r="F20" i="3"/>
  <c r="E20" i="3"/>
  <c r="A20" i="3"/>
  <c r="J19" i="3"/>
  <c r="I19" i="3"/>
  <c r="H19" i="3"/>
  <c r="G19" i="3"/>
  <c r="F19" i="3"/>
  <c r="E19" i="3"/>
  <c r="A19" i="3"/>
  <c r="J18" i="3"/>
  <c r="I18" i="3"/>
  <c r="H18" i="3"/>
  <c r="G18" i="3"/>
  <c r="F18" i="3"/>
  <c r="E18" i="3"/>
  <c r="A18" i="3"/>
  <c r="J17" i="3"/>
  <c r="I17" i="3"/>
  <c r="H17" i="3"/>
  <c r="G17" i="3"/>
  <c r="F17" i="3"/>
  <c r="E17" i="3"/>
  <c r="A17" i="3"/>
  <c r="J16" i="3"/>
  <c r="I16" i="3"/>
  <c r="H16" i="3"/>
  <c r="G16" i="3"/>
  <c r="F16" i="3"/>
  <c r="E16" i="3"/>
  <c r="A16" i="3"/>
  <c r="J15" i="3"/>
  <c r="I15" i="3"/>
  <c r="H15" i="3"/>
  <c r="G15" i="3"/>
  <c r="F15" i="3"/>
  <c r="E15" i="3"/>
  <c r="A15" i="3"/>
  <c r="J14" i="3"/>
  <c r="I14" i="3"/>
  <c r="H14" i="3"/>
  <c r="G14" i="3"/>
  <c r="F14" i="3"/>
  <c r="E14" i="3"/>
  <c r="A14" i="3"/>
  <c r="J13" i="3"/>
  <c r="I13" i="3"/>
  <c r="H13" i="3"/>
  <c r="G13" i="3"/>
  <c r="F13" i="3"/>
  <c r="E13" i="3"/>
  <c r="A13" i="3"/>
  <c r="J12" i="3"/>
  <c r="I12" i="3"/>
  <c r="H12" i="3"/>
  <c r="G12" i="3"/>
  <c r="F12" i="3"/>
  <c r="E12" i="3"/>
  <c r="A12" i="3"/>
  <c r="J11" i="3"/>
  <c r="I11" i="3"/>
  <c r="H11" i="3"/>
  <c r="G11" i="3"/>
  <c r="F11" i="3"/>
  <c r="E11" i="3"/>
  <c r="A11" i="3"/>
  <c r="J10" i="3"/>
  <c r="I10" i="3"/>
  <c r="H10" i="3"/>
  <c r="G10" i="3"/>
  <c r="F10" i="3"/>
  <c r="E10" i="3"/>
  <c r="A10" i="3"/>
  <c r="J9" i="3"/>
  <c r="I9" i="3"/>
  <c r="H9" i="3"/>
  <c r="G9" i="3"/>
  <c r="F9" i="3"/>
  <c r="E9" i="3"/>
  <c r="A9" i="3"/>
  <c r="J8" i="3"/>
  <c r="I8" i="3"/>
  <c r="H8" i="3"/>
  <c r="G8" i="3"/>
  <c r="F8" i="3"/>
  <c r="E8" i="3"/>
  <c r="A8" i="3"/>
  <c r="J7" i="3"/>
  <c r="I7" i="3"/>
  <c r="H7" i="3"/>
  <c r="G7" i="3"/>
  <c r="F7" i="3"/>
  <c r="E7" i="3"/>
  <c r="A7" i="3"/>
  <c r="J6" i="3"/>
  <c r="I6" i="3"/>
  <c r="H6" i="3"/>
  <c r="G6" i="3"/>
  <c r="F6" i="3"/>
  <c r="E6" i="3"/>
  <c r="A6" i="3"/>
  <c r="J5" i="3"/>
  <c r="I5" i="3"/>
  <c r="H5" i="3"/>
  <c r="G5" i="3"/>
  <c r="F5" i="3"/>
  <c r="E5" i="3"/>
  <c r="A5" i="3"/>
  <c r="J4" i="3"/>
  <c r="I4" i="3"/>
  <c r="H4" i="3"/>
  <c r="G4" i="3"/>
  <c r="F4" i="3"/>
  <c r="E4" i="3"/>
  <c r="A4" i="3"/>
  <c r="J3" i="3"/>
  <c r="I3" i="3"/>
  <c r="H3" i="3"/>
  <c r="G3" i="3"/>
  <c r="F3" i="3"/>
  <c r="E3" i="3"/>
  <c r="A3" i="3"/>
  <c r="J2" i="3"/>
  <c r="I2" i="3"/>
  <c r="H2" i="3"/>
  <c r="G2" i="3"/>
  <c r="F2" i="3"/>
  <c r="E2" i="3"/>
  <c r="A2" i="3"/>
  <c r="P100" i="2"/>
  <c r="O100" i="2"/>
  <c r="N100" i="2"/>
  <c r="M100" i="2"/>
  <c r="L100" i="2"/>
  <c r="K100" i="2"/>
  <c r="J100" i="2"/>
  <c r="I100" i="2"/>
  <c r="P99" i="2"/>
  <c r="O99" i="2"/>
  <c r="N99" i="2"/>
  <c r="M99" i="2"/>
  <c r="L99" i="2"/>
  <c r="K99" i="2"/>
  <c r="J99" i="2"/>
  <c r="I99" i="2"/>
  <c r="P98" i="2"/>
  <c r="O98" i="2"/>
  <c r="N98" i="2"/>
  <c r="M98" i="2"/>
  <c r="L98" i="2"/>
  <c r="K98" i="2"/>
  <c r="J98" i="2"/>
  <c r="I98" i="2"/>
  <c r="P97" i="2"/>
  <c r="O97" i="2"/>
  <c r="N97" i="2"/>
  <c r="M97" i="2"/>
  <c r="L97" i="2"/>
  <c r="K97" i="2"/>
  <c r="J97" i="2"/>
  <c r="I97" i="2"/>
  <c r="P96" i="2"/>
  <c r="O96" i="2"/>
  <c r="N96" i="2"/>
  <c r="M96" i="2"/>
  <c r="L96" i="2"/>
  <c r="K96" i="2"/>
  <c r="J96" i="2"/>
  <c r="I96" i="2"/>
  <c r="P95" i="2"/>
  <c r="O95" i="2"/>
  <c r="N95" i="2"/>
  <c r="M95" i="2"/>
  <c r="L95" i="2"/>
  <c r="K95" i="2"/>
  <c r="J95" i="2"/>
  <c r="I95" i="2"/>
  <c r="P94" i="2"/>
  <c r="O94" i="2"/>
  <c r="N94" i="2"/>
  <c r="M94" i="2"/>
  <c r="L94" i="2"/>
  <c r="K94" i="2"/>
  <c r="J94" i="2"/>
  <c r="I94" i="2"/>
  <c r="P93" i="2"/>
  <c r="O93" i="2"/>
  <c r="N93" i="2"/>
  <c r="M93" i="2"/>
  <c r="L93" i="2"/>
  <c r="K93" i="2"/>
  <c r="J93" i="2"/>
  <c r="I93" i="2"/>
  <c r="P92" i="2"/>
  <c r="O92" i="2"/>
  <c r="N92" i="2"/>
  <c r="M92" i="2"/>
  <c r="L92" i="2"/>
  <c r="K92" i="2"/>
  <c r="J92" i="2"/>
  <c r="I92" i="2"/>
  <c r="P91" i="2"/>
  <c r="O91" i="2"/>
  <c r="N91" i="2"/>
  <c r="M91" i="2"/>
  <c r="L91" i="2"/>
  <c r="K91" i="2"/>
  <c r="J91" i="2"/>
  <c r="I91" i="2"/>
  <c r="P90" i="2"/>
  <c r="O90" i="2"/>
  <c r="N90" i="2"/>
  <c r="M90" i="2"/>
  <c r="L90" i="2"/>
  <c r="K90" i="2"/>
  <c r="J90" i="2"/>
  <c r="I90" i="2"/>
  <c r="P89" i="2"/>
  <c r="O89" i="2"/>
  <c r="N89" i="2"/>
  <c r="M89" i="2"/>
  <c r="L89" i="2"/>
  <c r="K89" i="2"/>
  <c r="J89" i="2"/>
  <c r="I89" i="2"/>
  <c r="P88" i="2"/>
  <c r="O88" i="2"/>
  <c r="N88" i="2"/>
  <c r="M88" i="2"/>
  <c r="L88" i="2"/>
  <c r="K88" i="2"/>
  <c r="J88" i="2"/>
  <c r="I88" i="2"/>
  <c r="P87" i="2"/>
  <c r="O87" i="2"/>
  <c r="N87" i="2"/>
  <c r="M87" i="2"/>
  <c r="L87" i="2"/>
  <c r="K87" i="2"/>
  <c r="J87" i="2"/>
  <c r="I87" i="2"/>
  <c r="P86" i="2"/>
  <c r="O86" i="2"/>
  <c r="N86" i="2"/>
  <c r="M86" i="2"/>
  <c r="L86" i="2"/>
  <c r="K86" i="2"/>
  <c r="J86" i="2"/>
  <c r="I86" i="2"/>
  <c r="P85" i="2"/>
  <c r="O85" i="2"/>
  <c r="N85" i="2"/>
  <c r="M85" i="2"/>
  <c r="L85" i="2"/>
  <c r="K85" i="2"/>
  <c r="J85" i="2"/>
  <c r="I85" i="2"/>
  <c r="P84" i="2"/>
  <c r="O84" i="2"/>
  <c r="N84" i="2"/>
  <c r="M84" i="2"/>
  <c r="L84" i="2"/>
  <c r="K84" i="2"/>
  <c r="J84" i="2"/>
  <c r="I84" i="2"/>
  <c r="P83" i="2"/>
  <c r="O83" i="2"/>
  <c r="N83" i="2"/>
  <c r="M83" i="2"/>
  <c r="L83" i="2"/>
  <c r="K83" i="2"/>
  <c r="J83" i="2"/>
  <c r="I83" i="2"/>
  <c r="P82" i="2"/>
  <c r="O82" i="2"/>
  <c r="N82" i="2"/>
  <c r="M82" i="2"/>
  <c r="L82" i="2"/>
  <c r="K82" i="2"/>
  <c r="J82" i="2"/>
  <c r="I82" i="2"/>
  <c r="P81" i="2"/>
  <c r="O81" i="2"/>
  <c r="N81" i="2"/>
  <c r="M81" i="2"/>
  <c r="L81" i="2"/>
  <c r="K81" i="2"/>
  <c r="J81" i="2"/>
  <c r="I81" i="2"/>
  <c r="P80" i="2"/>
  <c r="O80" i="2"/>
  <c r="N80" i="2"/>
  <c r="M80" i="2"/>
  <c r="L80" i="2"/>
  <c r="K80" i="2"/>
  <c r="J80" i="2"/>
  <c r="I80" i="2"/>
  <c r="P79" i="2"/>
  <c r="O79" i="2"/>
  <c r="N79" i="2"/>
  <c r="M79" i="2"/>
  <c r="L79" i="2"/>
  <c r="K79" i="2"/>
  <c r="J79" i="2"/>
  <c r="I79" i="2"/>
  <c r="P78" i="2"/>
  <c r="O78" i="2"/>
  <c r="N78" i="2"/>
  <c r="M78" i="2"/>
  <c r="L78" i="2"/>
  <c r="K78" i="2"/>
  <c r="J78" i="2"/>
  <c r="I78" i="2"/>
  <c r="P77" i="2"/>
  <c r="O77" i="2"/>
  <c r="N77" i="2"/>
  <c r="M77" i="2"/>
  <c r="L77" i="2"/>
  <c r="K77" i="2"/>
  <c r="J77" i="2"/>
  <c r="I77" i="2"/>
  <c r="P76" i="2"/>
  <c r="O76" i="2"/>
  <c r="N76" i="2"/>
  <c r="M76" i="2"/>
  <c r="L76" i="2"/>
  <c r="K76" i="2"/>
  <c r="J76" i="2"/>
  <c r="I76" i="2"/>
  <c r="P75" i="2"/>
  <c r="O75" i="2"/>
  <c r="N75" i="2"/>
  <c r="M75" i="2"/>
  <c r="L75" i="2"/>
  <c r="K75" i="2"/>
  <c r="J75" i="2"/>
  <c r="I75" i="2"/>
  <c r="P74" i="2"/>
  <c r="O74" i="2"/>
  <c r="N74" i="2"/>
  <c r="M74" i="2"/>
  <c r="L74" i="2"/>
  <c r="K74" i="2"/>
  <c r="J74" i="2"/>
  <c r="I74" i="2"/>
  <c r="P73" i="2"/>
  <c r="O73" i="2"/>
  <c r="N73" i="2"/>
  <c r="M73" i="2"/>
  <c r="L73" i="2"/>
  <c r="K73" i="2"/>
  <c r="J73" i="2"/>
  <c r="I73" i="2"/>
  <c r="P72" i="2"/>
  <c r="O72" i="2"/>
  <c r="N72" i="2"/>
  <c r="M72" i="2"/>
  <c r="L72" i="2"/>
  <c r="K72" i="2"/>
  <c r="J72" i="2"/>
  <c r="I72" i="2"/>
  <c r="P71" i="2"/>
  <c r="O71" i="2"/>
  <c r="N71" i="2"/>
  <c r="M71" i="2"/>
  <c r="L71" i="2"/>
  <c r="K71" i="2"/>
  <c r="J71" i="2"/>
  <c r="I71" i="2"/>
  <c r="P70" i="2"/>
  <c r="O70" i="2"/>
  <c r="N70" i="2"/>
  <c r="M70" i="2"/>
  <c r="L70" i="2"/>
  <c r="K70" i="2"/>
  <c r="J70" i="2"/>
  <c r="I70" i="2"/>
  <c r="P69" i="2"/>
  <c r="O69" i="2"/>
  <c r="N69" i="2"/>
  <c r="M69" i="2"/>
  <c r="L69" i="2"/>
  <c r="K69" i="2"/>
  <c r="J69" i="2"/>
  <c r="I69" i="2"/>
  <c r="P68" i="2"/>
  <c r="O68" i="2"/>
  <c r="N68" i="2"/>
  <c r="M68" i="2"/>
  <c r="L68" i="2"/>
  <c r="K68" i="2"/>
  <c r="J68" i="2"/>
  <c r="I68" i="2"/>
  <c r="P67" i="2"/>
  <c r="O67" i="2"/>
  <c r="N67" i="2"/>
  <c r="M67" i="2"/>
  <c r="L67" i="2"/>
  <c r="K67" i="2"/>
  <c r="J67" i="2"/>
  <c r="I67" i="2"/>
  <c r="P66" i="2"/>
  <c r="O66" i="2"/>
  <c r="N66" i="2"/>
  <c r="M66" i="2"/>
  <c r="L66" i="2"/>
  <c r="K66" i="2"/>
  <c r="J66" i="2"/>
  <c r="I66" i="2"/>
  <c r="P65" i="2"/>
  <c r="O65" i="2"/>
  <c r="N65" i="2"/>
  <c r="M65" i="2"/>
  <c r="L65" i="2"/>
  <c r="K65" i="2"/>
  <c r="J65" i="2"/>
  <c r="I65" i="2"/>
  <c r="P64" i="2"/>
  <c r="O64" i="2"/>
  <c r="N64" i="2"/>
  <c r="M64" i="2"/>
  <c r="L64" i="2"/>
  <c r="K64" i="2"/>
  <c r="J64" i="2"/>
  <c r="I64" i="2"/>
  <c r="P63" i="2"/>
  <c r="O63" i="2"/>
  <c r="N63" i="2"/>
  <c r="M63" i="2"/>
  <c r="L63" i="2"/>
  <c r="K63" i="2"/>
  <c r="J63" i="2"/>
  <c r="I63" i="2"/>
  <c r="P62" i="2"/>
  <c r="O62" i="2"/>
  <c r="N62" i="2"/>
  <c r="M62" i="2"/>
  <c r="L62" i="2"/>
  <c r="K62" i="2"/>
  <c r="J62" i="2"/>
  <c r="I62" i="2"/>
  <c r="P61" i="2"/>
  <c r="O61" i="2"/>
  <c r="N61" i="2"/>
  <c r="M61" i="2"/>
  <c r="L61" i="2"/>
  <c r="K61" i="2"/>
  <c r="J61" i="2"/>
  <c r="I61" i="2"/>
  <c r="P60" i="2"/>
  <c r="O60" i="2"/>
  <c r="N60" i="2"/>
  <c r="M60" i="2"/>
  <c r="L60" i="2"/>
  <c r="K60" i="2"/>
  <c r="J60" i="2"/>
  <c r="I60" i="2"/>
  <c r="P59" i="2"/>
  <c r="O59" i="2"/>
  <c r="N59" i="2"/>
  <c r="M59" i="2"/>
  <c r="L59" i="2"/>
  <c r="K59" i="2"/>
  <c r="J59" i="2"/>
  <c r="I59" i="2"/>
  <c r="P58" i="2"/>
  <c r="O58" i="2"/>
  <c r="N58" i="2"/>
  <c r="M58" i="2"/>
  <c r="L58" i="2"/>
  <c r="K58" i="2"/>
  <c r="J58" i="2"/>
  <c r="I58" i="2"/>
  <c r="C58" i="2"/>
  <c r="P57" i="2"/>
  <c r="O57" i="2"/>
  <c r="N57" i="2"/>
  <c r="M57" i="2"/>
  <c r="L57" i="2"/>
  <c r="K57" i="2"/>
  <c r="J57" i="2"/>
  <c r="I57" i="2"/>
  <c r="P56" i="2"/>
  <c r="O56" i="2"/>
  <c r="N56" i="2"/>
  <c r="M56" i="2"/>
  <c r="L56" i="2"/>
  <c r="K56" i="2"/>
  <c r="J56" i="2"/>
  <c r="I56" i="2"/>
  <c r="P55" i="2"/>
  <c r="O55" i="2"/>
  <c r="E55" i="4" s="1"/>
  <c r="N55" i="2"/>
  <c r="M55" i="2"/>
  <c r="L55" i="2"/>
  <c r="C55" i="4" s="1"/>
  <c r="C55" i="5" s="1"/>
  <c r="K55" i="2"/>
  <c r="B55" i="4" s="1"/>
  <c r="J55" i="2"/>
  <c r="I55" i="2"/>
  <c r="P54" i="2"/>
  <c r="O54" i="2"/>
  <c r="N54" i="2"/>
  <c r="M54" i="2"/>
  <c r="D54" i="4" s="1"/>
  <c r="L54" i="2"/>
  <c r="K54" i="2"/>
  <c r="B54" i="4" s="1"/>
  <c r="J54" i="2"/>
  <c r="A54" i="4" s="1"/>
  <c r="B54" i="5" s="1"/>
  <c r="I54" i="2"/>
  <c r="P53" i="2"/>
  <c r="O53" i="2"/>
  <c r="D53" i="3" s="1"/>
  <c r="N53" i="2"/>
  <c r="M53" i="2"/>
  <c r="D53" i="4" s="1"/>
  <c r="L53" i="2"/>
  <c r="K53" i="2"/>
  <c r="B53" i="3" s="1"/>
  <c r="J53" i="2"/>
  <c r="I53" i="2"/>
  <c r="P52" i="2"/>
  <c r="O52" i="2"/>
  <c r="K52" i="4" s="1"/>
  <c r="N52" i="2"/>
  <c r="M52" i="2"/>
  <c r="L52" i="2"/>
  <c r="C52" i="3" s="1"/>
  <c r="K52" i="2"/>
  <c r="B52" i="3" s="1"/>
  <c r="J52" i="2"/>
  <c r="I52" i="2"/>
  <c r="P51" i="2"/>
  <c r="O51" i="2"/>
  <c r="N51" i="2"/>
  <c r="M51" i="2"/>
  <c r="D51" i="4" s="1"/>
  <c r="L51" i="2"/>
  <c r="K51" i="2"/>
  <c r="B51" i="4" s="1"/>
  <c r="J51" i="2"/>
  <c r="B51" i="3" s="1"/>
  <c r="I51" i="2"/>
  <c r="P50" i="2"/>
  <c r="O50" i="2"/>
  <c r="D50" i="3" s="1"/>
  <c r="N50" i="2"/>
  <c r="M50" i="2"/>
  <c r="D50" i="4" s="1"/>
  <c r="L50" i="2"/>
  <c r="K50" i="2"/>
  <c r="B50" i="3" s="1"/>
  <c r="J50" i="2"/>
  <c r="I50" i="2"/>
  <c r="P49" i="2"/>
  <c r="O49" i="2"/>
  <c r="E49" i="4" s="1"/>
  <c r="N49" i="2"/>
  <c r="M49" i="2"/>
  <c r="L49" i="2"/>
  <c r="C49" i="4" s="1"/>
  <c r="C49" i="5" s="1"/>
  <c r="AV4" i="6" s="1"/>
  <c r="K49" i="2"/>
  <c r="B49" i="4" s="1"/>
  <c r="B49" i="5" s="1"/>
  <c r="AV3" i="6" s="1"/>
  <c r="J49" i="2"/>
  <c r="I49" i="2"/>
  <c r="P48" i="2"/>
  <c r="O48" i="2"/>
  <c r="N48" i="2"/>
  <c r="M48" i="2"/>
  <c r="D48" i="4" s="1"/>
  <c r="L48" i="2"/>
  <c r="K48" i="2"/>
  <c r="B48" i="4" s="1"/>
  <c r="J48" i="2"/>
  <c r="B48" i="3" s="1"/>
  <c r="I48" i="2"/>
  <c r="P47" i="2"/>
  <c r="O47" i="2"/>
  <c r="E47" i="4" s="1"/>
  <c r="N47" i="2"/>
  <c r="M47" i="2"/>
  <c r="D47" i="4" s="1"/>
  <c r="L47" i="2"/>
  <c r="K47" i="2"/>
  <c r="B47" i="4" s="1"/>
  <c r="J47" i="2"/>
  <c r="I47" i="2"/>
  <c r="P46" i="2"/>
  <c r="O46" i="2"/>
  <c r="D46" i="3" s="1"/>
  <c r="N46" i="2"/>
  <c r="M46" i="2"/>
  <c r="L46" i="2"/>
  <c r="C46" i="3" s="1"/>
  <c r="K46" i="2"/>
  <c r="B46" i="3" s="1"/>
  <c r="J46" i="2"/>
  <c r="I46" i="2"/>
  <c r="P45" i="2"/>
  <c r="O45" i="2"/>
  <c r="N45" i="2"/>
  <c r="M45" i="2"/>
  <c r="D45" i="4" s="1"/>
  <c r="L45" i="2"/>
  <c r="K45" i="2"/>
  <c r="B45" i="4" s="1"/>
  <c r="J45" i="2"/>
  <c r="A45" i="4" s="1"/>
  <c r="B45" i="5" s="1"/>
  <c r="AR3" i="6" s="1"/>
  <c r="G9" i="15" s="1"/>
  <c r="I45" i="2"/>
  <c r="P44" i="2"/>
  <c r="O44" i="2"/>
  <c r="N44" i="2"/>
  <c r="M44" i="2"/>
  <c r="D44" i="4" s="1"/>
  <c r="L44" i="2"/>
  <c r="K44" i="2"/>
  <c r="B44" i="4" s="1"/>
  <c r="J44" i="2"/>
  <c r="I44" i="2"/>
  <c r="P43" i="2"/>
  <c r="O43" i="2"/>
  <c r="E43" i="4" s="1"/>
  <c r="N43" i="2"/>
  <c r="M43" i="2"/>
  <c r="L43" i="2"/>
  <c r="C43" i="4" s="1"/>
  <c r="C43" i="5" s="1"/>
  <c r="AP4" i="6" s="1"/>
  <c r="G6" i="15" s="1"/>
  <c r="K43" i="2"/>
  <c r="B43" i="4" s="1"/>
  <c r="B43" i="5" s="1"/>
  <c r="AP3" i="6" s="1"/>
  <c r="G3" i="15" s="1"/>
  <c r="J43" i="2"/>
  <c r="I43" i="2"/>
  <c r="P42" i="2"/>
  <c r="O42" i="2"/>
  <c r="N42" i="2"/>
  <c r="M42" i="2"/>
  <c r="D42" i="4" s="1"/>
  <c r="L42" i="2"/>
  <c r="K42" i="2"/>
  <c r="B42" i="4" s="1"/>
  <c r="J42" i="2"/>
  <c r="B42" i="3" s="1"/>
  <c r="I42" i="2"/>
  <c r="P41" i="2"/>
  <c r="O41" i="2"/>
  <c r="D41" i="3" s="1"/>
  <c r="N41" i="2"/>
  <c r="M41" i="2"/>
  <c r="D41" i="4" s="1"/>
  <c r="L41" i="2"/>
  <c r="K41" i="2"/>
  <c r="B41" i="3" s="1"/>
  <c r="J41" i="2"/>
  <c r="I41" i="2"/>
  <c r="P40" i="2"/>
  <c r="O40" i="2"/>
  <c r="K40" i="4" s="1"/>
  <c r="N40" i="2"/>
  <c r="M40" i="2"/>
  <c r="L40" i="2"/>
  <c r="C40" i="3" s="1"/>
  <c r="K40" i="2"/>
  <c r="B40" i="3" s="1"/>
  <c r="J40" i="2"/>
  <c r="I40" i="2"/>
  <c r="P39" i="2"/>
  <c r="O39" i="2"/>
  <c r="N39" i="2"/>
  <c r="M39" i="2"/>
  <c r="D39" i="4" s="1"/>
  <c r="L39" i="2"/>
  <c r="K39" i="2"/>
  <c r="B39" i="4" s="1"/>
  <c r="J39" i="2"/>
  <c r="B39" i="3" s="1"/>
  <c r="I39" i="2"/>
  <c r="P38" i="2"/>
  <c r="O38" i="2"/>
  <c r="D38" i="3" s="1"/>
  <c r="N38" i="2"/>
  <c r="M38" i="2"/>
  <c r="D38" i="4" s="1"/>
  <c r="L38" i="2"/>
  <c r="K38" i="2"/>
  <c r="B38" i="3" s="1"/>
  <c r="J38" i="2"/>
  <c r="I38" i="2"/>
  <c r="P37" i="2"/>
  <c r="O37" i="2"/>
  <c r="E37" i="4" s="1"/>
  <c r="N37" i="2"/>
  <c r="M37" i="2"/>
  <c r="L37" i="2"/>
  <c r="C37" i="4" s="1"/>
  <c r="C37" i="5" s="1"/>
  <c r="AJ4" i="6" s="1"/>
  <c r="K37" i="2"/>
  <c r="B37" i="4" s="1"/>
  <c r="B37" i="5" s="1"/>
  <c r="AJ3" i="6" s="1"/>
  <c r="J37" i="2"/>
  <c r="I37" i="2"/>
  <c r="P36" i="2"/>
  <c r="O36" i="2"/>
  <c r="N36" i="2"/>
  <c r="M36" i="2"/>
  <c r="D36" i="4" s="1"/>
  <c r="L36" i="2"/>
  <c r="K36" i="2"/>
  <c r="B36" i="4" s="1"/>
  <c r="J36" i="2"/>
  <c r="B36" i="3" s="1"/>
  <c r="I36" i="2"/>
  <c r="P35" i="2"/>
  <c r="O35" i="2"/>
  <c r="E35" i="4" s="1"/>
  <c r="N35" i="2"/>
  <c r="M35" i="2"/>
  <c r="D35" i="4" s="1"/>
  <c r="L35" i="2"/>
  <c r="K35" i="2"/>
  <c r="B35" i="4" s="1"/>
  <c r="B35" i="5" s="1"/>
  <c r="AH3" i="6" s="1"/>
  <c r="J35" i="2"/>
  <c r="I35" i="2"/>
  <c r="P34" i="2"/>
  <c r="O34" i="2"/>
  <c r="D34" i="3" s="1"/>
  <c r="N34" i="2"/>
  <c r="M34" i="2"/>
  <c r="L34" i="2"/>
  <c r="C34" i="3" s="1"/>
  <c r="K34" i="2"/>
  <c r="B34" i="3" s="1"/>
  <c r="J34" i="2"/>
  <c r="I34" i="2"/>
  <c r="P33" i="2"/>
  <c r="O33" i="2"/>
  <c r="E33" i="4" s="1"/>
  <c r="N33" i="2"/>
  <c r="M33" i="2"/>
  <c r="D33" i="4" s="1"/>
  <c r="L33" i="2"/>
  <c r="K33" i="2"/>
  <c r="B33" i="4" s="1"/>
  <c r="J33" i="2"/>
  <c r="A33" i="4" s="1"/>
  <c r="B33" i="5" s="1"/>
  <c r="AF3" i="6" s="1"/>
  <c r="I33" i="2"/>
  <c r="P32" i="2"/>
  <c r="O32" i="2"/>
  <c r="K32" i="4" s="1"/>
  <c r="N32" i="2"/>
  <c r="M32" i="2"/>
  <c r="D32" i="4" s="1"/>
  <c r="L32" i="2"/>
  <c r="K32" i="2"/>
  <c r="B32" i="4" s="1"/>
  <c r="J32" i="2"/>
  <c r="A32" i="4" s="1"/>
  <c r="I32" i="2"/>
  <c r="P31" i="2"/>
  <c r="O31" i="2"/>
  <c r="E31" i="4" s="1"/>
  <c r="N31" i="2"/>
  <c r="M31" i="2"/>
  <c r="L31" i="2"/>
  <c r="C31" i="4" s="1"/>
  <c r="C31" i="5" s="1"/>
  <c r="AD4" i="6" s="1"/>
  <c r="G30" i="9" s="1"/>
  <c r="K31" i="2"/>
  <c r="B31" i="4" s="1"/>
  <c r="J31" i="2"/>
  <c r="A31" i="4" s="1"/>
  <c r="I31" i="2"/>
  <c r="P30" i="2"/>
  <c r="O30" i="2"/>
  <c r="K30" i="4" s="1"/>
  <c r="N30" i="2"/>
  <c r="M30" i="2"/>
  <c r="D30" i="4" s="1"/>
  <c r="L30" i="2"/>
  <c r="K30" i="2"/>
  <c r="B30" i="4" s="1"/>
  <c r="J30" i="2"/>
  <c r="B30" i="3" s="1"/>
  <c r="I30" i="2"/>
  <c r="P29" i="2"/>
  <c r="O29" i="2"/>
  <c r="D29" i="3" s="1"/>
  <c r="N29" i="2"/>
  <c r="M29" i="2"/>
  <c r="D29" i="4" s="1"/>
  <c r="L29" i="2"/>
  <c r="C29" i="4" s="1"/>
  <c r="C29" i="5" s="1"/>
  <c r="AB4" i="6" s="1"/>
  <c r="K29" i="2"/>
  <c r="B29" i="4" s="1"/>
  <c r="J29" i="2"/>
  <c r="B29" i="3" s="1"/>
  <c r="I29" i="2"/>
  <c r="L29" i="4" s="1"/>
  <c r="A29" i="5" s="1"/>
  <c r="AB2" i="6" s="1"/>
  <c r="P28" i="2"/>
  <c r="O28" i="2"/>
  <c r="K28" i="4" s="1"/>
  <c r="N28" i="2"/>
  <c r="M28" i="2"/>
  <c r="D28" i="4" s="1"/>
  <c r="L28" i="2"/>
  <c r="C28" i="3" s="1"/>
  <c r="K28" i="2"/>
  <c r="B28" i="4" s="1"/>
  <c r="J28" i="2"/>
  <c r="B28" i="3" s="1"/>
  <c r="I28" i="2"/>
  <c r="L28" i="4" s="1"/>
  <c r="P27" i="2"/>
  <c r="O27" i="2"/>
  <c r="E27" i="4" s="1"/>
  <c r="N27" i="2"/>
  <c r="M27" i="2"/>
  <c r="D27" i="4" s="1"/>
  <c r="L27" i="2"/>
  <c r="C27" i="3" s="1"/>
  <c r="K27" i="2"/>
  <c r="B27" i="4" s="1"/>
  <c r="J27" i="2"/>
  <c r="I27" i="2"/>
  <c r="L27" i="4" s="1"/>
  <c r="A27" i="5" s="1"/>
  <c r="Z2" i="6" s="1"/>
  <c r="P26" i="2"/>
  <c r="O26" i="2"/>
  <c r="D26" i="3" s="1"/>
  <c r="N26" i="2"/>
  <c r="M26" i="2"/>
  <c r="D26" i="4" s="1"/>
  <c r="L26" i="2"/>
  <c r="C26" i="4" s="1"/>
  <c r="C26" i="5" s="1"/>
  <c r="Y4" i="6" s="1"/>
  <c r="K26" i="2"/>
  <c r="B26" i="4" s="1"/>
  <c r="J26" i="2"/>
  <c r="B26" i="3" s="1"/>
  <c r="I26" i="2"/>
  <c r="L26" i="4" s="1"/>
  <c r="A26" i="5" s="1"/>
  <c r="Y2" i="6" s="1"/>
  <c r="P25" i="2"/>
  <c r="O25" i="2"/>
  <c r="E25" i="4" s="1"/>
  <c r="N25" i="2"/>
  <c r="M25" i="2"/>
  <c r="D25" i="4" s="1"/>
  <c r="L25" i="2"/>
  <c r="C25" i="4" s="1"/>
  <c r="C25" i="5" s="1"/>
  <c r="X4" i="6" s="1"/>
  <c r="K25" i="2"/>
  <c r="B25" i="4" s="1"/>
  <c r="J25" i="2"/>
  <c r="A25" i="4" s="1"/>
  <c r="B25" i="5" s="1"/>
  <c r="X3" i="6" s="1"/>
  <c r="I25" i="2"/>
  <c r="L25" i="4" s="1"/>
  <c r="P24" i="2"/>
  <c r="O24" i="2"/>
  <c r="D24" i="3" s="1"/>
  <c r="N24" i="2"/>
  <c r="M24" i="2"/>
  <c r="D24" i="4" s="1"/>
  <c r="L24" i="2"/>
  <c r="C24" i="3" s="1"/>
  <c r="K24" i="2"/>
  <c r="B24" i="4" s="1"/>
  <c r="J24" i="2"/>
  <c r="I24" i="2"/>
  <c r="L24" i="4" s="1"/>
  <c r="P23" i="2"/>
  <c r="O23" i="2"/>
  <c r="E23" i="4" s="1"/>
  <c r="N23" i="2"/>
  <c r="M23" i="2"/>
  <c r="D23" i="4" s="1"/>
  <c r="L23" i="2"/>
  <c r="C23" i="4" s="1"/>
  <c r="C23" i="5" s="1"/>
  <c r="V4" i="6" s="1"/>
  <c r="G6" i="13" s="1"/>
  <c r="K23" i="2"/>
  <c r="B23" i="4" s="1"/>
  <c r="J23" i="2"/>
  <c r="A23" i="4" s="1"/>
  <c r="I23" i="2"/>
  <c r="L23" i="4" s="1"/>
  <c r="A23" i="5" s="1"/>
  <c r="V2" i="6" s="1"/>
  <c r="P22" i="2"/>
  <c r="O22" i="2"/>
  <c r="D22" i="3" s="1"/>
  <c r="N22" i="2"/>
  <c r="M22" i="2"/>
  <c r="D22" i="4" s="1"/>
  <c r="L22" i="2"/>
  <c r="C22" i="3" s="1"/>
  <c r="K22" i="2"/>
  <c r="B22" i="4" s="1"/>
  <c r="J22" i="2"/>
  <c r="B22" i="3" s="1"/>
  <c r="I22" i="2"/>
  <c r="L22" i="4" s="1"/>
  <c r="P21" i="2"/>
  <c r="O21" i="2"/>
  <c r="E21" i="4" s="1"/>
  <c r="N21" i="2"/>
  <c r="M21" i="2"/>
  <c r="D21" i="4" s="1"/>
  <c r="L21" i="2"/>
  <c r="C21" i="3" s="1"/>
  <c r="K21" i="2"/>
  <c r="B21" i="4" s="1"/>
  <c r="J21" i="2"/>
  <c r="A21" i="4" s="1"/>
  <c r="I21" i="2"/>
  <c r="L21" i="4" s="1"/>
  <c r="A21" i="5" s="1"/>
  <c r="T2" i="6" s="1"/>
  <c r="P20" i="2"/>
  <c r="O20" i="2"/>
  <c r="E20" i="4" s="1"/>
  <c r="N20" i="2"/>
  <c r="M20" i="2"/>
  <c r="D20" i="4" s="1"/>
  <c r="L20" i="2"/>
  <c r="C20" i="4" s="1"/>
  <c r="C20" i="5" s="1"/>
  <c r="S4" i="6" s="1"/>
  <c r="K20" i="2"/>
  <c r="B20" i="4" s="1"/>
  <c r="J20" i="2"/>
  <c r="A20" i="4" s="1"/>
  <c r="I20" i="2"/>
  <c r="L20" i="4" s="1"/>
  <c r="A20" i="5" s="1"/>
  <c r="S2" i="6" s="1"/>
  <c r="P19" i="2"/>
  <c r="O19" i="2"/>
  <c r="E19" i="4" s="1"/>
  <c r="N19" i="2"/>
  <c r="M19" i="2"/>
  <c r="D19" i="4" s="1"/>
  <c r="L19" i="2"/>
  <c r="C19" i="4" s="1"/>
  <c r="C19" i="5" s="1"/>
  <c r="R4" i="6" s="1"/>
  <c r="K19" i="2"/>
  <c r="B19" i="4" s="1"/>
  <c r="J19" i="2"/>
  <c r="A19" i="4" s="1"/>
  <c r="I19" i="2"/>
  <c r="L19" i="4" s="1"/>
  <c r="P18" i="2"/>
  <c r="O18" i="2"/>
  <c r="K18" i="4" s="1"/>
  <c r="N18" i="2"/>
  <c r="M18" i="2"/>
  <c r="D18" i="4" s="1"/>
  <c r="L18" i="2"/>
  <c r="C18" i="4" s="1"/>
  <c r="C18" i="5" s="1"/>
  <c r="Q4" i="6" s="1"/>
  <c r="K18" i="2"/>
  <c r="B18" i="4" s="1"/>
  <c r="J18" i="2"/>
  <c r="I18" i="2"/>
  <c r="L18" i="4" s="1"/>
  <c r="A18" i="5" s="1"/>
  <c r="Q2" i="6" s="1"/>
  <c r="P17" i="2"/>
  <c r="O17" i="2"/>
  <c r="D17" i="3" s="1"/>
  <c r="N17" i="2"/>
  <c r="M17" i="2"/>
  <c r="D17" i="4" s="1"/>
  <c r="L17" i="2"/>
  <c r="C17" i="3" s="1"/>
  <c r="K17" i="2"/>
  <c r="B17" i="4" s="1"/>
  <c r="J17" i="2"/>
  <c r="B17" i="3" s="1"/>
  <c r="I17" i="2"/>
  <c r="L17" i="4" s="1"/>
  <c r="P16" i="2"/>
  <c r="O16" i="2"/>
  <c r="K16" i="4" s="1"/>
  <c r="N16" i="2"/>
  <c r="M16" i="2"/>
  <c r="D16" i="4" s="1"/>
  <c r="L16" i="2"/>
  <c r="C16" i="3" s="1"/>
  <c r="K16" i="2"/>
  <c r="B16" i="4" s="1"/>
  <c r="J16" i="2"/>
  <c r="B16" i="3" s="1"/>
  <c r="I16" i="2"/>
  <c r="L16" i="4" s="1"/>
  <c r="P15" i="2"/>
  <c r="O15" i="2"/>
  <c r="E15" i="4" s="1"/>
  <c r="N15" i="2"/>
  <c r="M15" i="2"/>
  <c r="D15" i="4" s="1"/>
  <c r="L15" i="2"/>
  <c r="C15" i="4" s="1"/>
  <c r="C15" i="5" s="1"/>
  <c r="N4" i="6" s="1"/>
  <c r="K15" i="2"/>
  <c r="B15" i="4" s="1"/>
  <c r="J15" i="2"/>
  <c r="I15" i="2"/>
  <c r="L15" i="4" s="1"/>
  <c r="A15" i="5" s="1"/>
  <c r="N2" i="6" s="1"/>
  <c r="P14" i="2"/>
  <c r="O14" i="2"/>
  <c r="D14" i="3" s="1"/>
  <c r="N14" i="2"/>
  <c r="M14" i="2"/>
  <c r="D14" i="4" s="1"/>
  <c r="L14" i="2"/>
  <c r="C14" i="3" s="1"/>
  <c r="K14" i="2"/>
  <c r="B14" i="4" s="1"/>
  <c r="J14" i="2"/>
  <c r="B14" i="3" s="1"/>
  <c r="I14" i="2"/>
  <c r="L14" i="4" s="1"/>
  <c r="P13" i="2"/>
  <c r="O13" i="2"/>
  <c r="E13" i="4" s="1"/>
  <c r="N13" i="2"/>
  <c r="M13" i="2"/>
  <c r="D13" i="4" s="1"/>
  <c r="L13" i="2"/>
  <c r="C13" i="4" s="1"/>
  <c r="C13" i="5" s="1"/>
  <c r="L4" i="6" s="1"/>
  <c r="K13" i="2"/>
  <c r="B13" i="4" s="1"/>
  <c r="J13" i="2"/>
  <c r="A13" i="4" s="1"/>
  <c r="B13" i="5" s="1"/>
  <c r="L3" i="6" s="1"/>
  <c r="I13" i="2"/>
  <c r="L13" i="4" s="1"/>
  <c r="P12" i="2"/>
  <c r="O12" i="2"/>
  <c r="D12" i="3" s="1"/>
  <c r="N12" i="2"/>
  <c r="M12" i="2"/>
  <c r="D12" i="4" s="1"/>
  <c r="L12" i="2"/>
  <c r="C12" i="3" s="1"/>
  <c r="K12" i="2"/>
  <c r="B12" i="4" s="1"/>
  <c r="J12" i="2"/>
  <c r="I12" i="2"/>
  <c r="L12" i="4" s="1"/>
  <c r="P11" i="2"/>
  <c r="O11" i="2"/>
  <c r="E11" i="4" s="1"/>
  <c r="N11" i="2"/>
  <c r="M11" i="2"/>
  <c r="D11" i="4" s="1"/>
  <c r="L11" i="2"/>
  <c r="C11" i="4" s="1"/>
  <c r="C11" i="5" s="1"/>
  <c r="J4" i="6" s="1"/>
  <c r="K11" i="2"/>
  <c r="B11" i="4" s="1"/>
  <c r="J11" i="2"/>
  <c r="A11" i="4" s="1"/>
  <c r="I11" i="2"/>
  <c r="L11" i="4" s="1"/>
  <c r="P10" i="2"/>
  <c r="O10" i="2"/>
  <c r="D10" i="3" s="1"/>
  <c r="N10" i="2"/>
  <c r="M10" i="2"/>
  <c r="D10" i="4" s="1"/>
  <c r="L10" i="2"/>
  <c r="C10" i="3" s="1"/>
  <c r="K10" i="2"/>
  <c r="B10" i="4" s="1"/>
  <c r="J10" i="2"/>
  <c r="B10" i="3" s="1"/>
  <c r="I10" i="2"/>
  <c r="L10" i="4" s="1"/>
  <c r="P9" i="2"/>
  <c r="O9" i="2"/>
  <c r="E9" i="4" s="1"/>
  <c r="N9" i="2"/>
  <c r="M9" i="2"/>
  <c r="D9" i="4" s="1"/>
  <c r="L9" i="2"/>
  <c r="C9" i="4" s="1"/>
  <c r="C9" i="5" s="1"/>
  <c r="H4" i="6" s="1"/>
  <c r="K9" i="2"/>
  <c r="B9" i="4" s="1"/>
  <c r="J9" i="2"/>
  <c r="A9" i="4" s="1"/>
  <c r="B9" i="5" s="1"/>
  <c r="H3" i="6" s="1"/>
  <c r="I9" i="2"/>
  <c r="L9" i="4" s="1"/>
  <c r="A9" i="5" s="1"/>
  <c r="H2" i="6" s="1"/>
  <c r="P8" i="2"/>
  <c r="O8" i="2"/>
  <c r="K8" i="4" s="1"/>
  <c r="N8" i="2"/>
  <c r="M8" i="2"/>
  <c r="D8" i="4" s="1"/>
  <c r="L8" i="2"/>
  <c r="C8" i="4" s="1"/>
  <c r="C8" i="5" s="1"/>
  <c r="G4" i="6" s="1"/>
  <c r="K8" i="2"/>
  <c r="B8" i="4" s="1"/>
  <c r="J8" i="2"/>
  <c r="A8" i="4" s="1"/>
  <c r="I8" i="2"/>
  <c r="L8" i="4" s="1"/>
  <c r="P7" i="2"/>
  <c r="O7" i="2"/>
  <c r="E7" i="4" s="1"/>
  <c r="N7" i="2"/>
  <c r="M7" i="2"/>
  <c r="D7" i="4" s="1"/>
  <c r="L7" i="2"/>
  <c r="C7" i="4" s="1"/>
  <c r="C7" i="5" s="1"/>
  <c r="F4" i="6" s="1"/>
  <c r="K7" i="2"/>
  <c r="B7" i="4" s="1"/>
  <c r="J7" i="2"/>
  <c r="A7" i="4" s="1"/>
  <c r="I7" i="2"/>
  <c r="L7" i="4" s="1"/>
  <c r="P6" i="2"/>
  <c r="O6" i="2"/>
  <c r="K6" i="4" s="1"/>
  <c r="N6" i="2"/>
  <c r="M6" i="2"/>
  <c r="D6" i="4" s="1"/>
  <c r="L6" i="2"/>
  <c r="C6" i="4" s="1"/>
  <c r="C6" i="5" s="1"/>
  <c r="E4" i="6" s="1"/>
  <c r="K6" i="2"/>
  <c r="B6" i="4" s="1"/>
  <c r="J6" i="2"/>
  <c r="I6" i="2"/>
  <c r="L6" i="4" s="1"/>
  <c r="P5" i="2"/>
  <c r="O5" i="2"/>
  <c r="D5" i="3" s="1"/>
  <c r="N5" i="2"/>
  <c r="M5" i="2"/>
  <c r="D5" i="4" s="1"/>
  <c r="L5" i="2"/>
  <c r="C5" i="4" s="1"/>
  <c r="C5" i="5" s="1"/>
  <c r="D4" i="6" s="1"/>
  <c r="K5" i="2"/>
  <c r="B5" i="4" s="1"/>
  <c r="J5" i="2"/>
  <c r="I5" i="2"/>
  <c r="L5" i="4" s="1"/>
  <c r="P4" i="2"/>
  <c r="O4" i="2"/>
  <c r="K4" i="4" s="1"/>
  <c r="N4" i="2"/>
  <c r="M4" i="2"/>
  <c r="D4" i="4" s="1"/>
  <c r="L4" i="2"/>
  <c r="C4" i="3" s="1"/>
  <c r="K4" i="2"/>
  <c r="B4" i="4" s="1"/>
  <c r="J4" i="2"/>
  <c r="B4" i="3" s="1"/>
  <c r="I4" i="2"/>
  <c r="L4" i="4" s="1"/>
  <c r="P3" i="2"/>
  <c r="O3" i="2"/>
  <c r="E3" i="4" s="1"/>
  <c r="N3" i="2"/>
  <c r="M3" i="2"/>
  <c r="D3" i="4" s="1"/>
  <c r="L3" i="2"/>
  <c r="C3" i="3" s="1"/>
  <c r="K3" i="2"/>
  <c r="B3" i="4" s="1"/>
  <c r="J3" i="2"/>
  <c r="B3" i="3" s="1"/>
  <c r="I3" i="2"/>
  <c r="L3" i="4" s="1"/>
  <c r="P2" i="2"/>
  <c r="O2" i="2"/>
  <c r="D2" i="3" s="1"/>
  <c r="N2" i="2"/>
  <c r="M2" i="2"/>
  <c r="D2" i="4" s="1"/>
  <c r="L2" i="2"/>
  <c r="C2" i="3" s="1"/>
  <c r="K2" i="2"/>
  <c r="B2" i="4" s="1"/>
  <c r="J2" i="2"/>
  <c r="B2" i="3" s="1"/>
  <c r="I2" i="2"/>
  <c r="L2" i="4" s="1"/>
  <c r="B5" i="3" l="1"/>
  <c r="A6" i="5"/>
  <c r="E2" i="6" s="1"/>
  <c r="B14" i="11" s="1"/>
  <c r="C15" i="3"/>
  <c r="K23" i="4"/>
  <c r="K29" i="4"/>
  <c r="C17" i="4"/>
  <c r="C17" i="5" s="1"/>
  <c r="P4" i="6" s="1"/>
  <c r="K20" i="4"/>
  <c r="K26" i="4"/>
  <c r="A5" i="5"/>
  <c r="D2" i="6" s="1"/>
  <c r="A11" i="5"/>
  <c r="J2" i="6" s="1"/>
  <c r="G26" i="11" s="1"/>
  <c r="A17" i="5"/>
  <c r="P2" i="6" s="1"/>
  <c r="C24" i="4"/>
  <c r="C24" i="5" s="1"/>
  <c r="W4" i="6" s="1"/>
  <c r="B12" i="13" s="1"/>
  <c r="C29" i="3"/>
  <c r="B21" i="5"/>
  <c r="T3" i="6" s="1"/>
  <c r="B24" i="3"/>
  <c r="B27" i="3"/>
  <c r="C20" i="3"/>
  <c r="C23" i="3"/>
  <c r="C26" i="3"/>
  <c r="D20" i="3"/>
  <c r="K25" i="4"/>
  <c r="K19" i="4"/>
  <c r="E26" i="4"/>
  <c r="E2" i="4"/>
  <c r="C12" i="4"/>
  <c r="C12" i="5" s="1"/>
  <c r="K4" i="6" s="1"/>
  <c r="B6" i="12" s="1"/>
  <c r="B7" i="5"/>
  <c r="F3" i="6" s="1"/>
  <c r="G15" i="11" s="1"/>
  <c r="C18" i="3"/>
  <c r="C2" i="4"/>
  <c r="C2" i="5" s="1"/>
  <c r="A4" i="6" s="1"/>
  <c r="B6" i="7" s="1"/>
  <c r="E18" i="4"/>
  <c r="C6" i="3"/>
  <c r="C9" i="3"/>
  <c r="K5" i="4"/>
  <c r="B12" i="3"/>
  <c r="B15" i="3"/>
  <c r="B18" i="3"/>
  <c r="K15" i="4"/>
  <c r="K9" i="4"/>
  <c r="B13" i="3"/>
  <c r="B19" i="5"/>
  <c r="R3" i="6" s="1"/>
  <c r="G21" i="8" s="1"/>
  <c r="K3" i="4"/>
  <c r="K13" i="4"/>
  <c r="B6" i="3"/>
  <c r="K7" i="4"/>
  <c r="C14" i="4"/>
  <c r="C14" i="5" s="1"/>
  <c r="M4" i="6" s="1"/>
  <c r="B12" i="8" s="1"/>
  <c r="C8" i="3"/>
  <c r="C11" i="3"/>
  <c r="E14" i="4"/>
  <c r="C5" i="3"/>
  <c r="D8" i="3"/>
  <c r="A8" i="5"/>
  <c r="G2" i="6" s="1"/>
  <c r="E8" i="4"/>
  <c r="K17" i="4"/>
  <c r="K11" i="4"/>
  <c r="G26" i="7"/>
  <c r="B18" i="14"/>
  <c r="B18" i="10"/>
  <c r="A43" i="5"/>
  <c r="AP2" i="6" s="1"/>
  <c r="G2" i="15" s="1"/>
  <c r="G18" i="13"/>
  <c r="G18" i="9"/>
  <c r="G30" i="13"/>
  <c r="B18" i="11"/>
  <c r="B18" i="7"/>
  <c r="G12" i="14"/>
  <c r="G12" i="10"/>
  <c r="B26" i="13"/>
  <c r="B26" i="9"/>
  <c r="G2" i="14"/>
  <c r="G2" i="10"/>
  <c r="B55" i="5"/>
  <c r="G8" i="12"/>
  <c r="G8" i="8"/>
  <c r="B14" i="14"/>
  <c r="B14" i="10"/>
  <c r="G20" i="11"/>
  <c r="G20" i="7"/>
  <c r="B31" i="5"/>
  <c r="AD3" i="6" s="1"/>
  <c r="A52" i="5"/>
  <c r="AY2" i="6" s="1"/>
  <c r="G12" i="13"/>
  <c r="G12" i="9"/>
  <c r="B40" i="5"/>
  <c r="AM3" i="6" s="1"/>
  <c r="B27" i="10" s="1"/>
  <c r="G15" i="14"/>
  <c r="G15" i="10"/>
  <c r="G18" i="14"/>
  <c r="G18" i="10"/>
  <c r="A19" i="5"/>
  <c r="R2" i="6" s="1"/>
  <c r="A25" i="5"/>
  <c r="X2" i="6" s="1"/>
  <c r="A31" i="5"/>
  <c r="AD2" i="6" s="1"/>
  <c r="A55" i="5"/>
  <c r="B30" i="12"/>
  <c r="B30" i="8"/>
  <c r="B18" i="13"/>
  <c r="B18" i="9"/>
  <c r="B6" i="14"/>
  <c r="B6" i="10"/>
  <c r="G12" i="11"/>
  <c r="G12" i="7"/>
  <c r="B20" i="11"/>
  <c r="B20" i="7"/>
  <c r="G14" i="13"/>
  <c r="G14" i="9"/>
  <c r="G6" i="12"/>
  <c r="G6" i="8"/>
  <c r="A13" i="5"/>
  <c r="L2" i="6" s="1"/>
  <c r="G24" i="11"/>
  <c r="G24" i="7"/>
  <c r="G24" i="13"/>
  <c r="G24" i="9"/>
  <c r="B34" i="5"/>
  <c r="AG3" i="6" s="1"/>
  <c r="G15" i="7"/>
  <c r="A7" i="5"/>
  <c r="F2" i="6" s="1"/>
  <c r="A37" i="5"/>
  <c r="AJ2" i="6" s="1"/>
  <c r="G30" i="11"/>
  <c r="G30" i="7"/>
  <c r="B24" i="11"/>
  <c r="B24" i="7"/>
  <c r="G12" i="12"/>
  <c r="G12" i="8"/>
  <c r="G21" i="11"/>
  <c r="G21" i="7"/>
  <c r="G26" i="12"/>
  <c r="G26" i="8"/>
  <c r="G9" i="13"/>
  <c r="G9" i="9"/>
  <c r="B8" i="5"/>
  <c r="G3" i="6" s="1"/>
  <c r="B11" i="5"/>
  <c r="J3" i="6" s="1"/>
  <c r="B20" i="5"/>
  <c r="S3" i="6" s="1"/>
  <c r="B23" i="5"/>
  <c r="V3" i="6" s="1"/>
  <c r="B32" i="5"/>
  <c r="AE3" i="6" s="1"/>
  <c r="G18" i="12"/>
  <c r="G18" i="8"/>
  <c r="G27" i="12"/>
  <c r="G27" i="8"/>
  <c r="G18" i="11"/>
  <c r="G18" i="7"/>
  <c r="B20" i="12"/>
  <c r="B20" i="8"/>
  <c r="G6" i="14"/>
  <c r="G6" i="10"/>
  <c r="G24" i="12"/>
  <c r="G24" i="8"/>
  <c r="G3" i="14"/>
  <c r="G3" i="10"/>
  <c r="G9" i="14"/>
  <c r="G9" i="10"/>
  <c r="G14" i="12"/>
  <c r="G14" i="8"/>
  <c r="G2" i="13"/>
  <c r="G2" i="9"/>
  <c r="G20" i="9"/>
  <c r="G20" i="13"/>
  <c r="B2" i="14"/>
  <c r="B2" i="10"/>
  <c r="B20" i="15"/>
  <c r="G20" i="14"/>
  <c r="G8" i="7"/>
  <c r="G8" i="11"/>
  <c r="G3" i="12"/>
  <c r="G3" i="8"/>
  <c r="B24" i="12"/>
  <c r="B24" i="8"/>
  <c r="B26" i="12"/>
  <c r="B26" i="8"/>
  <c r="B30" i="13"/>
  <c r="B30" i="9"/>
  <c r="G8" i="14"/>
  <c r="G8" i="10"/>
  <c r="B14" i="13"/>
  <c r="B14" i="9"/>
  <c r="D3" i="3"/>
  <c r="B8" i="3"/>
  <c r="D15" i="3"/>
  <c r="B20" i="3"/>
  <c r="D27" i="3"/>
  <c r="B32" i="3"/>
  <c r="B44" i="3"/>
  <c r="C13" i="3"/>
  <c r="C25" i="3"/>
  <c r="C37" i="3"/>
  <c r="A2" i="4"/>
  <c r="B2" i="5" s="1"/>
  <c r="A3" i="6" s="1"/>
  <c r="A4" i="4"/>
  <c r="B4" i="5" s="1"/>
  <c r="C3" i="6" s="1"/>
  <c r="A6" i="4"/>
  <c r="B6" i="5" s="1"/>
  <c r="E3" i="6" s="1"/>
  <c r="A10" i="4"/>
  <c r="B10" i="5" s="1"/>
  <c r="I3" i="6" s="1"/>
  <c r="A12" i="4"/>
  <c r="B12" i="5" s="1"/>
  <c r="K3" i="6" s="1"/>
  <c r="A14" i="4"/>
  <c r="B14" i="5" s="1"/>
  <c r="M3" i="6" s="1"/>
  <c r="A16" i="4"/>
  <c r="B16" i="5" s="1"/>
  <c r="O3" i="6" s="1"/>
  <c r="A18" i="4"/>
  <c r="B18" i="5" s="1"/>
  <c r="Q3" i="6" s="1"/>
  <c r="A22" i="4"/>
  <c r="B22" i="5" s="1"/>
  <c r="U3" i="6" s="1"/>
  <c r="A24" i="4"/>
  <c r="B24" i="5" s="1"/>
  <c r="W3" i="6" s="1"/>
  <c r="A26" i="4"/>
  <c r="B26" i="5" s="1"/>
  <c r="Y3" i="6" s="1"/>
  <c r="A28" i="4"/>
  <c r="B28" i="5" s="1"/>
  <c r="AA3" i="6" s="1"/>
  <c r="A30" i="4"/>
  <c r="B30" i="5" s="1"/>
  <c r="AC3" i="6" s="1"/>
  <c r="A36" i="4"/>
  <c r="B36" i="5" s="1"/>
  <c r="AI3" i="6" s="1"/>
  <c r="A42" i="4"/>
  <c r="B42" i="5" s="1"/>
  <c r="AO3" i="6" s="1"/>
  <c r="B3" i="15" s="1"/>
  <c r="A48" i="4"/>
  <c r="B48" i="5" s="1"/>
  <c r="AU3" i="6" s="1"/>
  <c r="B21" i="15" s="1"/>
  <c r="D13" i="3"/>
  <c r="D25" i="3"/>
  <c r="D37" i="3"/>
  <c r="D49" i="3"/>
  <c r="B34" i="4"/>
  <c r="B38" i="4"/>
  <c r="B38" i="5" s="1"/>
  <c r="AK3" i="6" s="1"/>
  <c r="B21" i="10" s="1"/>
  <c r="B40" i="4"/>
  <c r="B46" i="4"/>
  <c r="B46" i="5" s="1"/>
  <c r="AS3" i="6" s="1"/>
  <c r="B15" i="15" s="1"/>
  <c r="B50" i="4"/>
  <c r="B50" i="5" s="1"/>
  <c r="AW3" i="6" s="1"/>
  <c r="B52" i="4"/>
  <c r="B52" i="5" s="1"/>
  <c r="AY3" i="6" s="1"/>
  <c r="C4" i="4"/>
  <c r="C4" i="5" s="1"/>
  <c r="C4" i="6" s="1"/>
  <c r="C10" i="4"/>
  <c r="C16" i="4"/>
  <c r="C16" i="5" s="1"/>
  <c r="O4" i="6" s="1"/>
  <c r="C22" i="4"/>
  <c r="C22" i="5" s="1"/>
  <c r="U4" i="6" s="1"/>
  <c r="C28" i="4"/>
  <c r="C28" i="5" s="1"/>
  <c r="AA4" i="6" s="1"/>
  <c r="C34" i="4"/>
  <c r="C40" i="4"/>
  <c r="C40" i="5" s="1"/>
  <c r="AM4" i="6" s="1"/>
  <c r="B30" i="10" s="1"/>
  <c r="C46" i="4"/>
  <c r="C46" i="5" s="1"/>
  <c r="AS4" i="6" s="1"/>
  <c r="B18" i="15" s="1"/>
  <c r="C52" i="4"/>
  <c r="C52" i="5" s="1"/>
  <c r="AY4" i="6" s="1"/>
  <c r="G30" i="8"/>
  <c r="D6" i="3"/>
  <c r="B11" i="3"/>
  <c r="D18" i="3"/>
  <c r="B23" i="3"/>
  <c r="D30" i="3"/>
  <c r="B35" i="3"/>
  <c r="B47" i="3"/>
  <c r="E4" i="4"/>
  <c r="E6" i="4"/>
  <c r="E10" i="4"/>
  <c r="E12" i="4"/>
  <c r="E16" i="4"/>
  <c r="E22" i="4"/>
  <c r="E28" i="4"/>
  <c r="E34" i="4"/>
  <c r="D11" i="3"/>
  <c r="D23" i="3"/>
  <c r="D35" i="3"/>
  <c r="D47" i="3"/>
  <c r="D4" i="3"/>
  <c r="B9" i="3"/>
  <c r="D16" i="3"/>
  <c r="B21" i="3"/>
  <c r="D28" i="3"/>
  <c r="B33" i="3"/>
  <c r="D40" i="3"/>
  <c r="B45" i="3"/>
  <c r="D52" i="3"/>
  <c r="G6" i="9"/>
  <c r="D9" i="3"/>
  <c r="D21" i="3"/>
  <c r="D33" i="3"/>
  <c r="K2" i="4"/>
  <c r="K10" i="4"/>
  <c r="K12" i="4"/>
  <c r="K14" i="4"/>
  <c r="K22" i="4"/>
  <c r="K24" i="4"/>
  <c r="K34" i="4"/>
  <c r="K46" i="4"/>
  <c r="B7" i="3"/>
  <c r="B19" i="3"/>
  <c r="B31" i="3"/>
  <c r="B43" i="3"/>
  <c r="C7" i="3"/>
  <c r="C19" i="3"/>
  <c r="C31" i="3"/>
  <c r="C43" i="3"/>
  <c r="A3" i="4"/>
  <c r="B3" i="5" s="1"/>
  <c r="B3" i="6" s="1"/>
  <c r="A5" i="4"/>
  <c r="B5" i="5" s="1"/>
  <c r="D3" i="6" s="1"/>
  <c r="A15" i="4"/>
  <c r="B15" i="5" s="1"/>
  <c r="N3" i="6" s="1"/>
  <c r="A17" i="4"/>
  <c r="B17" i="5" s="1"/>
  <c r="P3" i="6" s="1"/>
  <c r="A27" i="4"/>
  <c r="B27" i="5" s="1"/>
  <c r="Z3" i="6" s="1"/>
  <c r="A29" i="4"/>
  <c r="B29" i="5" s="1"/>
  <c r="AB3" i="6" s="1"/>
  <c r="A39" i="4"/>
  <c r="B39" i="5" s="1"/>
  <c r="AL3" i="6" s="1"/>
  <c r="G21" i="10" s="1"/>
  <c r="A51" i="4"/>
  <c r="B51" i="5" s="1"/>
  <c r="AX3" i="6" s="1"/>
  <c r="D7" i="3"/>
  <c r="D19" i="3"/>
  <c r="D31" i="3"/>
  <c r="D43" i="3"/>
  <c r="B41" i="4"/>
  <c r="B41" i="5" s="1"/>
  <c r="AN3" i="6" s="1"/>
  <c r="G27" i="10" s="1"/>
  <c r="B53" i="4"/>
  <c r="B53" i="5" s="1"/>
  <c r="C3" i="4"/>
  <c r="C3" i="5" s="1"/>
  <c r="B4" i="6" s="1"/>
  <c r="E5" i="4"/>
  <c r="E17" i="4"/>
  <c r="E29" i="4"/>
  <c r="E41" i="4"/>
  <c r="E53" i="4"/>
  <c r="B14" i="7" l="1"/>
  <c r="B6" i="11"/>
  <c r="B12" i="9"/>
  <c r="B6" i="8"/>
  <c r="A4" i="5"/>
  <c r="C2" i="6" s="1"/>
  <c r="A24" i="5"/>
  <c r="W2" i="6" s="1"/>
  <c r="B12" i="12"/>
  <c r="A2" i="5"/>
  <c r="A2" i="6" s="1"/>
  <c r="G21" i="12"/>
  <c r="A12" i="5"/>
  <c r="K2" i="6" s="1"/>
  <c r="A14" i="5"/>
  <c r="M2" i="6" s="1"/>
  <c r="B8" i="11"/>
  <c r="B8" i="7"/>
  <c r="B24" i="13"/>
  <c r="B24" i="9"/>
  <c r="B3" i="14"/>
  <c r="B3" i="10"/>
  <c r="G20" i="12"/>
  <c r="G20" i="8"/>
  <c r="G26" i="13"/>
  <c r="G26" i="9"/>
  <c r="B9" i="14"/>
  <c r="B9" i="10"/>
  <c r="G8" i="13"/>
  <c r="G8" i="9"/>
  <c r="B3" i="12"/>
  <c r="B3" i="8"/>
  <c r="A22" i="5"/>
  <c r="U2" i="6" s="1"/>
  <c r="B27" i="12"/>
  <c r="B27" i="8"/>
  <c r="B9" i="12"/>
  <c r="B9" i="8"/>
  <c r="B27" i="11"/>
  <c r="B27" i="7"/>
  <c r="B9" i="13"/>
  <c r="B9" i="9"/>
  <c r="A16" i="5"/>
  <c r="O2" i="6" s="1"/>
  <c r="G2" i="8"/>
  <c r="G2" i="12"/>
  <c r="G27" i="13"/>
  <c r="G27" i="9"/>
  <c r="B21" i="12"/>
  <c r="B21" i="8"/>
  <c r="B18" i="12"/>
  <c r="B18" i="8"/>
  <c r="B15" i="11"/>
  <c r="B15" i="7"/>
  <c r="G21" i="13"/>
  <c r="G21" i="9"/>
  <c r="G3" i="13"/>
  <c r="G3" i="9"/>
  <c r="B21" i="11"/>
  <c r="B21" i="7"/>
  <c r="A3" i="5"/>
  <c r="B2" i="6" s="1"/>
  <c r="G15" i="13"/>
  <c r="G15" i="9"/>
  <c r="A28" i="5"/>
  <c r="AA2" i="6" s="1"/>
  <c r="C10" i="5"/>
  <c r="I4" i="6" s="1"/>
  <c r="A10" i="5"/>
  <c r="I2" i="6" s="1"/>
  <c r="B3" i="13"/>
  <c r="B3" i="9"/>
  <c r="C34" i="5"/>
  <c r="AG4" i="6" s="1"/>
  <c r="A34" i="5"/>
  <c r="AG2" i="6" s="1"/>
  <c r="G6" i="11"/>
  <c r="G6" i="7"/>
  <c r="B3" i="11"/>
  <c r="B3" i="7"/>
  <c r="B6" i="13"/>
  <c r="B6" i="9"/>
  <c r="G15" i="12"/>
  <c r="G15" i="8"/>
  <c r="B15" i="14"/>
  <c r="B15" i="10"/>
  <c r="G27" i="11"/>
  <c r="G27" i="7"/>
  <c r="G3" i="11"/>
  <c r="G3" i="7"/>
  <c r="B27" i="13"/>
  <c r="B27" i="9"/>
  <c r="G14" i="14"/>
  <c r="G14" i="10"/>
  <c r="A40" i="5"/>
  <c r="AM2" i="6" s="1"/>
  <c r="B26" i="10" s="1"/>
  <c r="B9" i="7"/>
  <c r="B9" i="11"/>
  <c r="G9" i="12"/>
  <c r="G9" i="8"/>
  <c r="B21" i="9"/>
  <c r="B21" i="13"/>
  <c r="G14" i="11"/>
  <c r="G14" i="7"/>
  <c r="B15" i="12"/>
  <c r="B15" i="8"/>
  <c r="B12" i="11"/>
  <c r="B12" i="7"/>
  <c r="A46" i="5"/>
  <c r="AS2" i="6" s="1"/>
  <c r="B14" i="15" s="1"/>
  <c r="G9" i="11"/>
  <c r="G9" i="7"/>
  <c r="B15" i="13"/>
  <c r="B15" i="9"/>
  <c r="B8" i="13" l="1"/>
  <c r="B8" i="9"/>
  <c r="B8" i="8"/>
  <c r="B8" i="12"/>
  <c r="B2" i="7"/>
  <c r="B2" i="11"/>
  <c r="B2" i="8"/>
  <c r="B2" i="12"/>
  <c r="B26" i="11"/>
  <c r="B26" i="7"/>
  <c r="G2" i="11"/>
  <c r="G2" i="7"/>
  <c r="B30" i="11"/>
  <c r="B30" i="7"/>
  <c r="B8" i="14"/>
  <c r="B8" i="10"/>
  <c r="B12" i="14"/>
  <c r="B12" i="10"/>
  <c r="B2" i="13"/>
  <c r="B2" i="9"/>
  <c r="B14" i="12"/>
  <c r="B14" i="8"/>
  <c r="B20" i="13"/>
  <c r="B20" i="9"/>
</calcChain>
</file>

<file path=xl/sharedStrings.xml><?xml version="1.0" encoding="utf-8"?>
<sst xmlns="http://schemas.openxmlformats.org/spreadsheetml/2006/main" count="1621" uniqueCount="833">
  <si>
    <t>EMAIL</t>
  </si>
  <si>
    <t>Nº</t>
  </si>
  <si>
    <t>usa</t>
  </si>
  <si>
    <t>APELLIDOS</t>
  </si>
  <si>
    <t>COMEDOR</t>
  </si>
  <si>
    <t>TELEFONO</t>
  </si>
  <si>
    <t>OBSERVACIONES</t>
  </si>
  <si>
    <t>ALERGIAS</t>
  </si>
  <si>
    <t>ERRORES</t>
  </si>
  <si>
    <t>aboal_losada@outlook.com</t>
  </si>
  <si>
    <t>Adrian</t>
  </si>
  <si>
    <t>Aboal Losada</t>
  </si>
  <si>
    <t>comedor Rocha</t>
  </si>
  <si>
    <t>adrimouzo@hotmail.com</t>
  </si>
  <si>
    <t>ADRIANA</t>
  </si>
  <si>
    <t>MOUZO OANES</t>
  </si>
  <si>
    <t>comedor I+D+i</t>
  </si>
  <si>
    <t>adrmou@televes.com</t>
  </si>
  <si>
    <t>adrmou@hotmail.com</t>
  </si>
  <si>
    <t>agubar@televes.com</t>
  </si>
  <si>
    <t>AGUSTIN</t>
  </si>
  <si>
    <t>BARREIRO CASAIS</t>
  </si>
  <si>
    <t>comedor Comercial</t>
  </si>
  <si>
    <t>agucas@gmail.com</t>
  </si>
  <si>
    <t>CASTRO LOPEZ</t>
  </si>
  <si>
    <t>agustincasais@yahoo.es</t>
  </si>
  <si>
    <t>albgal@televes.com</t>
  </si>
  <si>
    <t>Alba</t>
  </si>
  <si>
    <t>Gallardo</t>
  </si>
  <si>
    <t>albarodriguez@televes.com</t>
  </si>
  <si>
    <t>Rodríguez López</t>
  </si>
  <si>
    <t>¡</t>
  </si>
  <si>
    <t>acosta@televes.com</t>
  </si>
  <si>
    <t>ALBA</t>
  </si>
  <si>
    <t>COSTA OTERO</t>
  </si>
  <si>
    <t>alopez@televes.com</t>
  </si>
  <si>
    <t>Alberto</t>
  </si>
  <si>
    <t>Lopez Penide</t>
  </si>
  <si>
    <t>Lopez</t>
  </si>
  <si>
    <t>oplupes@gmail.com</t>
  </si>
  <si>
    <t>ajorod@televes.com</t>
  </si>
  <si>
    <t>Alberto Jose</t>
  </si>
  <si>
    <t>Rodriguez Gallego</t>
  </si>
  <si>
    <t>garcilinares@hotmail.com</t>
  </si>
  <si>
    <t>ALEJANDRO</t>
  </si>
  <si>
    <t>GARCIA LINARES</t>
  </si>
  <si>
    <t>MAXWELL</t>
  </si>
  <si>
    <t>alesua@televes.com</t>
  </si>
  <si>
    <t>Alejandro</t>
  </si>
  <si>
    <t>Suárez Dono</t>
  </si>
  <si>
    <t>Suarez Dono</t>
  </si>
  <si>
    <t>Agonlop27@gmail.com</t>
  </si>
  <si>
    <t>González López</t>
  </si>
  <si>
    <t>alfiba@televes.com</t>
  </si>
  <si>
    <t>Alfonso</t>
  </si>
  <si>
    <t>Ibáñez Outeiro</t>
  </si>
  <si>
    <t>alfiba@hotmail.com</t>
  </si>
  <si>
    <t>amourelle@televes.com</t>
  </si>
  <si>
    <t>Alicia</t>
  </si>
  <si>
    <t>Mourelle Blanco</t>
  </si>
  <si>
    <t>alibran@televes.com</t>
  </si>
  <si>
    <t>Alvaro</t>
  </si>
  <si>
    <t>Librán Santiago</t>
  </si>
  <si>
    <t>varopedreira@gmail.com</t>
  </si>
  <si>
    <t>Álvaro</t>
  </si>
  <si>
    <t>Pedreira Escribano</t>
  </si>
  <si>
    <t>alojo@tredess.com</t>
  </si>
  <si>
    <t>Ana</t>
  </si>
  <si>
    <t>Lojo Miguéns</t>
  </si>
  <si>
    <t>andmig@televes.com</t>
  </si>
  <si>
    <t>ANDREA</t>
  </si>
  <si>
    <t>MIGUENS CORDO</t>
  </si>
  <si>
    <t>Andrea</t>
  </si>
  <si>
    <t>Miguens Cordo</t>
  </si>
  <si>
    <t>andmig@gmail.com</t>
  </si>
  <si>
    <t>alheia8@gmail.com</t>
  </si>
  <si>
    <t>atrillo@tredess.com</t>
  </si>
  <si>
    <t>ANGEL</t>
  </si>
  <si>
    <t>TRILLO BLANCO</t>
  </si>
  <si>
    <t>anggon@televes.com</t>
  </si>
  <si>
    <t>Angel</t>
  </si>
  <si>
    <t>González Salgado</t>
  </si>
  <si>
    <t>Gonzalez Salgado</t>
  </si>
  <si>
    <t>eindzel@hotmail.com</t>
  </si>
  <si>
    <t>NIETO RIAL</t>
  </si>
  <si>
    <t>angelnunez@gsertel.com</t>
  </si>
  <si>
    <t>Ángel</t>
  </si>
  <si>
    <t>Núñez Féliz</t>
  </si>
  <si>
    <t>ameilan@tredess.com</t>
  </si>
  <si>
    <t>Antom</t>
  </si>
  <si>
    <t>Meilán García</t>
  </si>
  <si>
    <t>electroinformatica2003@yahoo.es</t>
  </si>
  <si>
    <t>Antonio</t>
  </si>
  <si>
    <t>Iglesias Nogueira</t>
  </si>
  <si>
    <t>adelrio@televes.com</t>
  </si>
  <si>
    <t>del Río Morales</t>
  </si>
  <si>
    <t>ablanco@televes.com</t>
  </si>
  <si>
    <t>Blanco Rial</t>
  </si>
  <si>
    <t>antllo@televes.com</t>
  </si>
  <si>
    <t>ANTONIO</t>
  </si>
  <si>
    <t>LLOVO GUILLAN</t>
  </si>
  <si>
    <t>antbla1@hotmail.com</t>
  </si>
  <si>
    <t>afernandez@gsertel.com</t>
  </si>
  <si>
    <t>Anxo</t>
  </si>
  <si>
    <t>Fernandez Iglesias</t>
  </si>
  <si>
    <t>981 522 447</t>
  </si>
  <si>
    <t>armcou@televes.com</t>
  </si>
  <si>
    <t>Armando</t>
  </si>
  <si>
    <t>Cousiño Terrazo</t>
  </si>
  <si>
    <t>beavinglaterra@yahoo.es</t>
  </si>
  <si>
    <t>Beatriz</t>
  </si>
  <si>
    <t>Varela Negreira</t>
  </si>
  <si>
    <t>bensou@hotmail.es</t>
  </si>
  <si>
    <t>Benigno</t>
  </si>
  <si>
    <t>Souto Cereijo</t>
  </si>
  <si>
    <t>bpaz@gsertel.com</t>
  </si>
  <si>
    <t>BENITO MANUEL</t>
  </si>
  <si>
    <t>PAZ BUGALLO</t>
  </si>
  <si>
    <t>benmar@televes.com</t>
  </si>
  <si>
    <t>Benjamín</t>
  </si>
  <si>
    <t>Mariño Añón</t>
  </si>
  <si>
    <t>bmarquina@gsertel.com</t>
  </si>
  <si>
    <t>Brais</t>
  </si>
  <si>
    <t>Marquina de Sas</t>
  </si>
  <si>
    <t>bravia@televes.com</t>
  </si>
  <si>
    <t>Viaño Moure</t>
  </si>
  <si>
    <t>bmarquinadsas@gmail.com</t>
  </si>
  <si>
    <t>bchas@televes.com</t>
  </si>
  <si>
    <t>Chas Gestal</t>
  </si>
  <si>
    <t>bruper@televes.com</t>
  </si>
  <si>
    <t>Bruno</t>
  </si>
  <si>
    <t>Pérez Lorenzo</t>
  </si>
  <si>
    <t>bpineiro@tredess.com</t>
  </si>
  <si>
    <t>Piñeiro Leira</t>
  </si>
  <si>
    <t>csarille@televes.com</t>
  </si>
  <si>
    <t>Carlos</t>
  </si>
  <si>
    <t>Sarille Cadenas</t>
  </si>
  <si>
    <t>caroje@gsertel.com</t>
  </si>
  <si>
    <t>Ojea Castro</t>
  </si>
  <si>
    <t>clopez@gsertel.com</t>
  </si>
  <si>
    <t>Lopez Mendez</t>
  </si>
  <si>
    <t>carloscardamacalvo@gmail.com</t>
  </si>
  <si>
    <t>Cardama Calvo</t>
  </si>
  <si>
    <t>cperez@gsertel.com</t>
  </si>
  <si>
    <t>Perez Sainz</t>
  </si>
  <si>
    <t>carbar@televes.com</t>
  </si>
  <si>
    <t>Barreiro Taboada</t>
  </si>
  <si>
    <t>CARLOS</t>
  </si>
  <si>
    <t>CARDAMA CALVO</t>
  </si>
  <si>
    <t>carlosvazquez@televes.com</t>
  </si>
  <si>
    <t>Vazquez Rios</t>
  </si>
  <si>
    <t>cperez@hotmail.com</t>
  </si>
  <si>
    <t>cpsour@hotmail.com</t>
  </si>
  <si>
    <t>lmendez@gmail.com</t>
  </si>
  <si>
    <t>dezmen@gmail.com</t>
  </si>
  <si>
    <t>cbartab@gmail.com</t>
  </si>
  <si>
    <t>carlosamigolorenzo@gmail.com</t>
  </si>
  <si>
    <t>Amigo Lorenzo</t>
  </si>
  <si>
    <t>cdieguez@televes.com</t>
  </si>
  <si>
    <t>Carmen</t>
  </si>
  <si>
    <t>Diéguez Vázquez</t>
  </si>
  <si>
    <t>Melón</t>
  </si>
  <si>
    <t>carmenlatas@televes.com</t>
  </si>
  <si>
    <t>carmen</t>
  </si>
  <si>
    <t>latas moimenta</t>
  </si>
  <si>
    <t>cdieguezv@televes.com</t>
  </si>
  <si>
    <t>cdieguez@gmail.com</t>
  </si>
  <si>
    <t>cgrandal@televes.com</t>
  </si>
  <si>
    <t>CAROLINA</t>
  </si>
  <si>
    <t>GRANDAL GARCIA</t>
  </si>
  <si>
    <t>cllanes@tredess.com</t>
  </si>
  <si>
    <t>Carolina</t>
  </si>
  <si>
    <t>Llanes Chouciño</t>
  </si>
  <si>
    <t>cllanes@gmail.com</t>
  </si>
  <si>
    <t>casdenoya@gmail.com</t>
  </si>
  <si>
    <t>CASTOR</t>
  </si>
  <si>
    <t>ALVAREZ MARTINEZ</t>
  </si>
  <si>
    <t>charomosquerab@hotmail.com</t>
  </si>
  <si>
    <t>CHARO</t>
  </si>
  <si>
    <t>MOSQUERA BONOME</t>
  </si>
  <si>
    <t>cribas@gsertel.com</t>
  </si>
  <si>
    <t>Cristian</t>
  </si>
  <si>
    <t>Basanta Ramil</t>
  </si>
  <si>
    <t>cristianrodriguez80@hotmail.com</t>
  </si>
  <si>
    <t>Rodriguez Gutierrez</t>
  </si>
  <si>
    <t>recepcion@televes.com</t>
  </si>
  <si>
    <t>Cristina</t>
  </si>
  <si>
    <t>Uceda Camba</t>
  </si>
  <si>
    <t>c.ucedacamba@gmail.com</t>
  </si>
  <si>
    <t>danrod@televes.com</t>
  </si>
  <si>
    <t>DANIEL</t>
  </si>
  <si>
    <t>RODRÍGUEZ LAGO</t>
  </si>
  <si>
    <t>dandio@televes.com</t>
  </si>
  <si>
    <t>Daniel Juan</t>
  </si>
  <si>
    <t>Dios Garcia</t>
  </si>
  <si>
    <t>Salmón, bibalvos</t>
  </si>
  <si>
    <t>ddios@televes.com</t>
  </si>
  <si>
    <t>dperez@televes.com</t>
  </si>
  <si>
    <t>DARÍO XOÁN</t>
  </si>
  <si>
    <t>PÉREZ CUENCA</t>
  </si>
  <si>
    <t>davgom81@gmail.com</t>
  </si>
  <si>
    <t>David</t>
  </si>
  <si>
    <t>Gómez García</t>
  </si>
  <si>
    <t>drodriguez@tredess.com</t>
  </si>
  <si>
    <t>Rodríguez Hierro</t>
  </si>
  <si>
    <t>dabades@televes.com</t>
  </si>
  <si>
    <t>Abades Caramés</t>
  </si>
  <si>
    <t>Tinta molúscos</t>
  </si>
  <si>
    <t>dgonzalez@arantia.com</t>
  </si>
  <si>
    <t>Gonzalez Casete</t>
  </si>
  <si>
    <t>moterocolond@gmail.com</t>
  </si>
  <si>
    <t>david</t>
  </si>
  <si>
    <t>montero colón</t>
  </si>
  <si>
    <t>david.gonzalez.casete@gmail.com</t>
  </si>
  <si>
    <t>davalv@televes.com</t>
  </si>
  <si>
    <t>Álvarez Castro</t>
  </si>
  <si>
    <t>diegonoguerol@hotmail.es</t>
  </si>
  <si>
    <t>Diego</t>
  </si>
  <si>
    <t>Rodríguez Noguerol</t>
  </si>
  <si>
    <t>darnejo@tredess.com</t>
  </si>
  <si>
    <t>Arnejo Domínguez</t>
  </si>
  <si>
    <t>diemer@televes.com</t>
  </si>
  <si>
    <t>Mera Mella</t>
  </si>
  <si>
    <t>dilanx1986@hotmail.com</t>
  </si>
  <si>
    <t>Landeira Uzal</t>
  </si>
  <si>
    <t>darnejo3@tredess.com</t>
  </si>
  <si>
    <t>dviana@televes.com</t>
  </si>
  <si>
    <t>Viana Soto</t>
  </si>
  <si>
    <t>diegoarnejo3@hotmail.com</t>
  </si>
  <si>
    <t>diebel@televes.com</t>
  </si>
  <si>
    <t>Diego Jose</t>
  </si>
  <si>
    <t>Bello Nieto</t>
  </si>
  <si>
    <t>eduard.franquet@gmail.com</t>
  </si>
  <si>
    <t>Eduard</t>
  </si>
  <si>
    <t>Franquet Sugrañes</t>
  </si>
  <si>
    <t>efsanchez@tredess.com</t>
  </si>
  <si>
    <t>Eduardo</t>
  </si>
  <si>
    <t>Sanchez Estevez</t>
  </si>
  <si>
    <t>efren.delafuente.lamas@gmail.com</t>
  </si>
  <si>
    <t>Efrén</t>
  </si>
  <si>
    <t>De La Fuente Lamas</t>
  </si>
  <si>
    <t>efren.delafuente.lamas@hotmail.com</t>
  </si>
  <si>
    <t>eleibr@televes.com</t>
  </si>
  <si>
    <t>ELENA</t>
  </si>
  <si>
    <t>IBRAIMOVA KIPKALO</t>
  </si>
  <si>
    <t>elsaabuin92@gmail.com</t>
  </si>
  <si>
    <t>Elsa</t>
  </si>
  <si>
    <t>Abuin Boullon</t>
  </si>
  <si>
    <t>eponte@televes.com</t>
  </si>
  <si>
    <t>Emmanuel</t>
  </si>
  <si>
    <t>Ponte Varela</t>
  </si>
  <si>
    <t>eromay@televes.com</t>
  </si>
  <si>
    <t>Enrique</t>
  </si>
  <si>
    <t>Romay Castiñeira</t>
  </si>
  <si>
    <t>kikeiglesias@gmail.com</t>
  </si>
  <si>
    <t>Iglesias Gonzalez</t>
  </si>
  <si>
    <t>eromay@gmail.com</t>
  </si>
  <si>
    <t>estcar@televes.com</t>
  </si>
  <si>
    <t>Esteban</t>
  </si>
  <si>
    <t>Carballido Couceiro</t>
  </si>
  <si>
    <t>evinseiro@tredess.com</t>
  </si>
  <si>
    <t>Vinseiro García</t>
  </si>
  <si>
    <t>evigo2009@gmail.com</t>
  </si>
  <si>
    <t>Estefanía</t>
  </si>
  <si>
    <t>Vigo Caramés</t>
  </si>
  <si>
    <t>egomez@televes.com</t>
  </si>
  <si>
    <t>Esther</t>
  </si>
  <si>
    <t>Gómez Vidal</t>
  </si>
  <si>
    <t>fellop@gamelsa.com</t>
  </si>
  <si>
    <t>Felipe</t>
  </si>
  <si>
    <t>López Ardao</t>
  </si>
  <si>
    <t>portofino5@hotmail.com</t>
  </si>
  <si>
    <t>Fernando</t>
  </si>
  <si>
    <t>Queiruga Castro</t>
  </si>
  <si>
    <t>fernachy19782@gmail.com</t>
  </si>
  <si>
    <t>FERNANDO OSCAR</t>
  </si>
  <si>
    <t>LAGE VAZQUEZ</t>
  </si>
  <si>
    <t>frafar@televes.com</t>
  </si>
  <si>
    <t>Francisco</t>
  </si>
  <si>
    <t>Fariña Fernández</t>
  </si>
  <si>
    <t>fjalonso@tredess.com</t>
  </si>
  <si>
    <t>Francisco Javier</t>
  </si>
  <si>
    <t>Martínez Alonso</t>
  </si>
  <si>
    <t>fjmartinez@televes.com</t>
  </si>
  <si>
    <t>FRANCISCO JAVIER</t>
  </si>
  <si>
    <t>MARTÍNEZ LLAMEDO</t>
  </si>
  <si>
    <t>gviqueira@gsertel.com</t>
  </si>
  <si>
    <t>Gabriel</t>
  </si>
  <si>
    <t>Viqueira Miranda</t>
  </si>
  <si>
    <t>gloyacono@gsertel.com</t>
  </si>
  <si>
    <t>Loyácono</t>
  </si>
  <si>
    <t>gabriel.viq.mir@gmail.com</t>
  </si>
  <si>
    <t>gabruel.viq.mir@gmail.com</t>
  </si>
  <si>
    <t>gbentancur@televes.com</t>
  </si>
  <si>
    <t>GERMAN</t>
  </si>
  <si>
    <t>BENTANCUR CASTAGNET</t>
  </si>
  <si>
    <t>gfernandez@televes.com</t>
  </si>
  <si>
    <t>Guillermo</t>
  </si>
  <si>
    <t>Fernandez Rios</t>
  </si>
  <si>
    <t>gustavosomoza@hotmail.es</t>
  </si>
  <si>
    <t>Gustavo Oscar</t>
  </si>
  <si>
    <t>Somoza Scafidi</t>
  </si>
  <si>
    <t>gsomoza@televes.com</t>
  </si>
  <si>
    <t>helram@televes.com</t>
  </si>
  <si>
    <t>HELENA</t>
  </si>
  <si>
    <t>RAMA ALVARELLOS</t>
  </si>
  <si>
    <t>iagocastromon19@gmail.com</t>
  </si>
  <si>
    <t>Iago</t>
  </si>
  <si>
    <t>Castro Montero</t>
  </si>
  <si>
    <t>isuarez@televes.com</t>
  </si>
  <si>
    <t>IGNACIO</t>
  </si>
  <si>
    <t>SEOANE SUÁREZ</t>
  </si>
  <si>
    <t>ilarrosa@tredess.com</t>
  </si>
  <si>
    <t>Iñaki</t>
  </si>
  <si>
    <t>Larrosa Corcuera</t>
  </si>
  <si>
    <t>Intolerancia al gluten</t>
  </si>
  <si>
    <t>iaguiriano@televes.com</t>
  </si>
  <si>
    <t>Aguiriano Guerra</t>
  </si>
  <si>
    <t>iformoso@televes.com</t>
  </si>
  <si>
    <t>Irene</t>
  </si>
  <si>
    <t>Formoso Beloso</t>
  </si>
  <si>
    <t>iquintans@televes.com</t>
  </si>
  <si>
    <t>Isabel</t>
  </si>
  <si>
    <t>Quintáns García</t>
  </si>
  <si>
    <t>isrosrey@yahoo.es</t>
  </si>
  <si>
    <t>Ismael</t>
  </si>
  <si>
    <t>Rosende Rey</t>
  </si>
  <si>
    <t>rosende.rey.ismael@gmail.com</t>
  </si>
  <si>
    <t>ivabot@televes.com</t>
  </si>
  <si>
    <t>IVAN</t>
  </si>
  <si>
    <t>BOTANA GARCIA</t>
  </si>
  <si>
    <t>ivabot@gmail.com</t>
  </si>
  <si>
    <t>ivan.botana.garcia@gmail.com</t>
  </si>
  <si>
    <t>irodriguez@televes.com</t>
  </si>
  <si>
    <t>IVÁN</t>
  </si>
  <si>
    <t>RODRÍGUEZ DORADO</t>
  </si>
  <si>
    <t>igomez@arantia.com</t>
  </si>
  <si>
    <t>Iván</t>
  </si>
  <si>
    <t>Gómez Baúlde</t>
  </si>
  <si>
    <t>gomezbaulde@gmail.com</t>
  </si>
  <si>
    <t>jacobogarcia@televes.com</t>
  </si>
  <si>
    <t>Jacobo</t>
  </si>
  <si>
    <t>García Aldao</t>
  </si>
  <si>
    <t>jacobomato7@gmail.com</t>
  </si>
  <si>
    <t>JACOBO</t>
  </si>
  <si>
    <t>MATO RAÑA</t>
  </si>
  <si>
    <t>jaugusto@televes.com</t>
  </si>
  <si>
    <t>Javier</t>
  </si>
  <si>
    <t>Augusto Gonzalez</t>
  </si>
  <si>
    <t>jmartinez@tredess.com</t>
  </si>
  <si>
    <t>Martínez Sanmartín</t>
  </si>
  <si>
    <t>jgallego@televes.com</t>
  </si>
  <si>
    <t>Gallego Fernández</t>
  </si>
  <si>
    <t>jiglesias@tredess.com</t>
  </si>
  <si>
    <t>Iglesias García</t>
  </si>
  <si>
    <t xml:space="preserve">Javier </t>
  </si>
  <si>
    <t>Gallego Fernandez</t>
  </si>
  <si>
    <t>jespor@televes.com</t>
  </si>
  <si>
    <t>Jesus</t>
  </si>
  <si>
    <t>Porto Gomez</t>
  </si>
  <si>
    <t>jlopez@televes.com</t>
  </si>
  <si>
    <t>Lopez Perez</t>
  </si>
  <si>
    <t>gluten</t>
  </si>
  <si>
    <t>jesloppez2587@gmail.com</t>
  </si>
  <si>
    <t>jesusjpg@hotmail.com</t>
  </si>
  <si>
    <t>jfuentes@gsertel.com</t>
  </si>
  <si>
    <t>JESÚS MANUEL</t>
  </si>
  <si>
    <t>FUENTES VILLAR</t>
  </si>
  <si>
    <t>jvillarino@televes.com</t>
  </si>
  <si>
    <t>Jorge</t>
  </si>
  <si>
    <t>Villarino Rey</t>
  </si>
  <si>
    <t>jorgecolonmoscoso@gmail.com</t>
  </si>
  <si>
    <t>Colón Moscoso</t>
  </si>
  <si>
    <t>jlorenzo@televes.com</t>
  </si>
  <si>
    <t>Lorenzo souto</t>
  </si>
  <si>
    <t>jlorenzo.souto@gmail.com</t>
  </si>
  <si>
    <t>Lorenzo Souto</t>
  </si>
  <si>
    <t>jlorenzo@tredess.com</t>
  </si>
  <si>
    <t>jormon@televes.com</t>
  </si>
  <si>
    <t>Montero Gabarro</t>
  </si>
  <si>
    <t>jorgerodriguez@televes.com</t>
  </si>
  <si>
    <t>JORGE</t>
  </si>
  <si>
    <t>RODRIGUEZ LISTE</t>
  </si>
  <si>
    <t>jospen@televes.com</t>
  </si>
  <si>
    <t>Jose</t>
  </si>
  <si>
    <t>Penado Abilleira</t>
  </si>
  <si>
    <t>josenegreira@televes.es</t>
  </si>
  <si>
    <t>JOSE</t>
  </si>
  <si>
    <t>NEGREIRA CHAVES</t>
  </si>
  <si>
    <t>josenegreira@televes.com</t>
  </si>
  <si>
    <t>Janbal37@gmail.com</t>
  </si>
  <si>
    <t>Jose Angel</t>
  </si>
  <si>
    <t>Balsa Viqueira</t>
  </si>
  <si>
    <t>joenmasa@mundo-r.com</t>
  </si>
  <si>
    <t>JOSE ENRIQUE</t>
  </si>
  <si>
    <t>MACEIRA SANCHEZ</t>
  </si>
  <si>
    <t>jbarrio@tredess.com</t>
  </si>
  <si>
    <t>JOSE LUIS</t>
  </si>
  <si>
    <t>BARRIO VILAS</t>
  </si>
  <si>
    <t>luismillanestrada1@gmail.com</t>
  </si>
  <si>
    <t>MILLAN REMEASR</t>
  </si>
  <si>
    <t>jboado2@yahoo.es</t>
  </si>
  <si>
    <t>Jose luis</t>
  </si>
  <si>
    <t>Lado Boado</t>
  </si>
  <si>
    <t>joselmou@gmail.com</t>
  </si>
  <si>
    <t>José Luis</t>
  </si>
  <si>
    <t>joslui@televes.com</t>
  </si>
  <si>
    <t>jlalvarez@televes.com</t>
  </si>
  <si>
    <t>jlumou@televes.com</t>
  </si>
  <si>
    <t>jlumou@gmail.com</t>
  </si>
  <si>
    <t>joselmou@televes.com</t>
  </si>
  <si>
    <t>jalvarez@televes.com</t>
  </si>
  <si>
    <t>José M</t>
  </si>
  <si>
    <t>Álvarez Álvarez</t>
  </si>
  <si>
    <t>otero.jose523@gmail.com</t>
  </si>
  <si>
    <t>Jose Manuel</t>
  </si>
  <si>
    <t>Otero Quinteiro</t>
  </si>
  <si>
    <t>larblanco6@gmail.com</t>
  </si>
  <si>
    <t>José Manuel</t>
  </si>
  <si>
    <t>Blanco Queijas</t>
  </si>
  <si>
    <t>josson@televes.com</t>
  </si>
  <si>
    <t>José María</t>
  </si>
  <si>
    <t>Soneira Villar</t>
  </si>
  <si>
    <t>jrsluis@hotmail.es</t>
  </si>
  <si>
    <t>Jose Ramon</t>
  </si>
  <si>
    <t>San Luis Fernandez</t>
  </si>
  <si>
    <t>jualad@televes.com</t>
  </si>
  <si>
    <t>Juan</t>
  </si>
  <si>
    <t>Lado Veiga</t>
  </si>
  <si>
    <t>juasua@televes.com</t>
  </si>
  <si>
    <t>Suarez Mendez</t>
  </si>
  <si>
    <t>juan.lamas@mundo-r.com</t>
  </si>
  <si>
    <t>Lamas Alvarez</t>
  </si>
  <si>
    <t>juariv@televes.com</t>
  </si>
  <si>
    <t>Rivas Alende</t>
  </si>
  <si>
    <t>juansuarezmendez@gmail.com</t>
  </si>
  <si>
    <t>jvirel@televes.com</t>
  </si>
  <si>
    <t>Virel de la Sota</t>
  </si>
  <si>
    <t>juan.lado@gmail.com</t>
  </si>
  <si>
    <t>mtpjpm@hotmail.com</t>
  </si>
  <si>
    <t>JUAN</t>
  </si>
  <si>
    <t>PENIDE MAREQUE</t>
  </si>
  <si>
    <t>juan_19_76@hotmail.es</t>
  </si>
  <si>
    <t>jvp1338@gmail.com</t>
  </si>
  <si>
    <t>juan</t>
  </si>
  <si>
    <t>vazquez pereira</t>
  </si>
  <si>
    <t>jportela@tredess.com</t>
  </si>
  <si>
    <t>Juan José</t>
  </si>
  <si>
    <t>Portela Cereijo</t>
  </si>
  <si>
    <t>jravei@televes.com</t>
  </si>
  <si>
    <t>Juan Ramón</t>
  </si>
  <si>
    <t>Veiga García</t>
  </si>
  <si>
    <t>sotero@gsertel.com</t>
  </si>
  <si>
    <t>Juan Santiago</t>
  </si>
  <si>
    <t>Otero Rivas</t>
  </si>
  <si>
    <t>javsei@yahoo.es</t>
  </si>
  <si>
    <t>JUANJAVIER</t>
  </si>
  <si>
    <t>SEIJOPENIDO</t>
  </si>
  <si>
    <t>jarregi@televes.com</t>
  </si>
  <si>
    <t>Julen</t>
  </si>
  <si>
    <t>Arregi</t>
  </si>
  <si>
    <t>jumart@televes.com</t>
  </si>
  <si>
    <t>JULIAN</t>
  </si>
  <si>
    <t>MARTINEZ</t>
  </si>
  <si>
    <t>MARTINEZ PARADA</t>
  </si>
  <si>
    <t>jnimo@televes.com</t>
  </si>
  <si>
    <t>Julio</t>
  </si>
  <si>
    <t>Nimo Abeijón</t>
  </si>
  <si>
    <t>Lorenzo Losada</t>
  </si>
  <si>
    <t>jrodal@televes.com</t>
  </si>
  <si>
    <t>Justo</t>
  </si>
  <si>
    <t>Rodal Perez</t>
  </si>
  <si>
    <t>lausim@televes.com</t>
  </si>
  <si>
    <t>Laura</t>
  </si>
  <si>
    <t>Simón Campos</t>
  </si>
  <si>
    <t>lauout@televes.com</t>
  </si>
  <si>
    <t>Outes Fernández</t>
  </si>
  <si>
    <t>outes.laura@gmail.com</t>
  </si>
  <si>
    <t>dominguez.carrera@gmail.com</t>
  </si>
  <si>
    <t>Lorena</t>
  </si>
  <si>
    <t>Domínguez Carrera</t>
  </si>
  <si>
    <t>lperez@arantia.com</t>
  </si>
  <si>
    <t>Lucía</t>
  </si>
  <si>
    <t>Pérez Garabán</t>
  </si>
  <si>
    <t>lucia.cao86@gmail.com</t>
  </si>
  <si>
    <t>Cao Lorenzo</t>
  </si>
  <si>
    <t>lmendez@televes.com</t>
  </si>
  <si>
    <t>Méndez Díaz</t>
  </si>
  <si>
    <t>lbua@hotmail.com</t>
  </si>
  <si>
    <t>luis</t>
  </si>
  <si>
    <t>Bua Blanco</t>
  </si>
  <si>
    <t>albvaa@televes.com</t>
  </si>
  <si>
    <t>LUIS ALBERTO</t>
  </si>
  <si>
    <t>VAAMONDE ALVELO</t>
  </si>
  <si>
    <t>largudin@gsertel.com</t>
  </si>
  <si>
    <t>Luis Carlos</t>
  </si>
  <si>
    <t>Argudín Diéguez</t>
  </si>
  <si>
    <t>lcargudin@gmail.com</t>
  </si>
  <si>
    <t>luisenfidalgo@hotmail.es</t>
  </si>
  <si>
    <t>Luis Enrique</t>
  </si>
  <si>
    <t>Fidalgo Vázquez</t>
  </si>
  <si>
    <t>lgrela@tredess.com</t>
  </si>
  <si>
    <t>LUIS MIGUEL</t>
  </si>
  <si>
    <t>GRELA LOPEZ</t>
  </si>
  <si>
    <t>lgrela@yahoo.es</t>
  </si>
  <si>
    <t>manreg@televes.com</t>
  </si>
  <si>
    <t>Manuel</t>
  </si>
  <si>
    <t>Regueiro Seoane</t>
  </si>
  <si>
    <t>bcmanu@gmail.com</t>
  </si>
  <si>
    <t>Blanco Castiñeiras</t>
  </si>
  <si>
    <t>manuelperez@televes.com</t>
  </si>
  <si>
    <t>Perez Maldonado</t>
  </si>
  <si>
    <t>mperez@tredess.com</t>
  </si>
  <si>
    <t>Pérez Andrade</t>
  </si>
  <si>
    <t>mperez@televes.com</t>
  </si>
  <si>
    <t>MANUEL</t>
  </si>
  <si>
    <t>PÉREZ MARTÍNEZ</t>
  </si>
  <si>
    <t>98152220 ext. 477</t>
  </si>
  <si>
    <t>manesp@televes.com</t>
  </si>
  <si>
    <t>Espiño Fuentes</t>
  </si>
  <si>
    <t>Celíaco (alérgico al gluten)</t>
  </si>
  <si>
    <t>manuelregueiro@gmail.com</t>
  </si>
  <si>
    <t>manuelregueiro@televes.com</t>
  </si>
  <si>
    <t>manolo1990_andujar@icloud.com</t>
  </si>
  <si>
    <t>mbarbeito@televes.com</t>
  </si>
  <si>
    <t>Barbeito Domínguez</t>
  </si>
  <si>
    <t>manbar@televes.com</t>
  </si>
  <si>
    <t>mblanco@tredess.com</t>
  </si>
  <si>
    <t>Blanco Gómez</t>
  </si>
  <si>
    <t>manuel.regueiro@gmail.com</t>
  </si>
  <si>
    <t>manuel.regueiro@televes.com</t>
  </si>
  <si>
    <t>mcasal@televes.com</t>
  </si>
  <si>
    <t>MANUEL ALEJANDRO</t>
  </si>
  <si>
    <t>CASAL</t>
  </si>
  <si>
    <t>mcarrillo@televes.com</t>
  </si>
  <si>
    <t>Manuela</t>
  </si>
  <si>
    <t>Carrillo Domínguez</t>
  </si>
  <si>
    <t>mrodriguez@televes.com</t>
  </si>
  <si>
    <t>Marcos</t>
  </si>
  <si>
    <t>Rodríguez Sabugueiro</t>
  </si>
  <si>
    <t>marrod@televes.com</t>
  </si>
  <si>
    <t>marcosgarciapaseiro@gmail.com</t>
  </si>
  <si>
    <t>Garcia Paseiro</t>
  </si>
  <si>
    <t>mgarcia@tredess.com</t>
  </si>
  <si>
    <t>MARCOS</t>
  </si>
  <si>
    <t>GARCIA PASEIRO</t>
  </si>
  <si>
    <t>marair@televes.com</t>
  </si>
  <si>
    <t>AIRES MESIAS</t>
  </si>
  <si>
    <t>mgrana@televes.com</t>
  </si>
  <si>
    <t>Graña Domínguez</t>
  </si>
  <si>
    <t>marcosairesmesias@gmail.com</t>
  </si>
  <si>
    <t>mllimona@televes.com</t>
  </si>
  <si>
    <t>Marina</t>
  </si>
  <si>
    <t>Llimona Torrente</t>
  </si>
  <si>
    <t>mllimona@hotmail.com</t>
  </si>
  <si>
    <t>mesparis@televes.com</t>
  </si>
  <si>
    <t>Martín</t>
  </si>
  <si>
    <t>Esparís Figueira</t>
  </si>
  <si>
    <t>981522200-404</t>
  </si>
  <si>
    <t>marped1@gmail.com</t>
  </si>
  <si>
    <t>Martina</t>
  </si>
  <si>
    <t>Pedrouzo Balado</t>
  </si>
  <si>
    <t>mouteiral@gsertel.com</t>
  </si>
  <si>
    <t>Maura</t>
  </si>
  <si>
    <t>Outeiral García</t>
  </si>
  <si>
    <t>mouteiral@hotmail.com</t>
  </si>
  <si>
    <t>mouterial@gsertel.com</t>
  </si>
  <si>
    <t>mvilar@televes.com</t>
  </si>
  <si>
    <t>Mauricio Adrián</t>
  </si>
  <si>
    <t>Vilar Galván</t>
  </si>
  <si>
    <t>mruiz@televes.com</t>
  </si>
  <si>
    <t>MIGUEL</t>
  </si>
  <si>
    <t>RUIZ GARCIA</t>
  </si>
  <si>
    <t>mduarte@televes.com</t>
  </si>
  <si>
    <t>Miguel</t>
  </si>
  <si>
    <t>Duarte Tallón</t>
  </si>
  <si>
    <t>miguelgonzalez@televes.com</t>
  </si>
  <si>
    <t>González Alonso</t>
  </si>
  <si>
    <t>migrod@televes.com</t>
  </si>
  <si>
    <t>Rodríguez Caramés</t>
  </si>
  <si>
    <t>mianpi@televes.com</t>
  </si>
  <si>
    <t>Miguel Angel</t>
  </si>
  <si>
    <t>Piñeiro Martínez</t>
  </si>
  <si>
    <t>magarcia@televes.com</t>
  </si>
  <si>
    <t>MIGUEL ANGEL</t>
  </si>
  <si>
    <t>GARCIA RODRIGUEZ</t>
  </si>
  <si>
    <t>García Rodríguez</t>
  </si>
  <si>
    <t>magarcia@televes.es</t>
  </si>
  <si>
    <t>maucha@gsertel.com</t>
  </si>
  <si>
    <t>Miguel Ángel</t>
  </si>
  <si>
    <t>Ucha Cuevas</t>
  </si>
  <si>
    <t>mfiuza@gsertel.com</t>
  </si>
  <si>
    <t>Monica</t>
  </si>
  <si>
    <t>Fiuza Rey</t>
  </si>
  <si>
    <t>monicarialabuin@gmail.com</t>
  </si>
  <si>
    <t>MONICA</t>
  </si>
  <si>
    <t>RIAL ABUIN</t>
  </si>
  <si>
    <t>monperclear@gmail.com</t>
  </si>
  <si>
    <t>Perez Lopez</t>
  </si>
  <si>
    <t>monlor@televes.com</t>
  </si>
  <si>
    <t>Montserrat</t>
  </si>
  <si>
    <t>Lorenzo Nuñez</t>
  </si>
  <si>
    <t>nviano@televes.com</t>
  </si>
  <si>
    <t>Nicolás</t>
  </si>
  <si>
    <t>Viaño Santasmarinas</t>
  </si>
  <si>
    <t>nfigueira@televes.com</t>
  </si>
  <si>
    <t>Nuria</t>
  </si>
  <si>
    <t>Figueira Fernández</t>
  </si>
  <si>
    <t>n.figueira.fdez@gmail.com</t>
  </si>
  <si>
    <t>olagal@arantia.com</t>
  </si>
  <si>
    <t>Olalla</t>
  </si>
  <si>
    <t>Galiñanes Feijoo</t>
  </si>
  <si>
    <t>oladap@televes.com</t>
  </si>
  <si>
    <t>Daponte Villanueva</t>
  </si>
  <si>
    <t>olalla.galinanes@gmail.com</t>
  </si>
  <si>
    <t>ocalderon@arantia.com</t>
  </si>
  <si>
    <t>Olga</t>
  </si>
  <si>
    <t>Calderón Asensio</t>
  </si>
  <si>
    <t>olgacalase@gmail.com</t>
  </si>
  <si>
    <t>oscara3-2.0@hotmail.com</t>
  </si>
  <si>
    <t>Oscar</t>
  </si>
  <si>
    <t>Noya Miguez</t>
  </si>
  <si>
    <t>oscarinmv10@hotmail.com</t>
  </si>
  <si>
    <t>oscar</t>
  </si>
  <si>
    <t>villaverde martinez</t>
  </si>
  <si>
    <t>oscarreira@gmail.com</t>
  </si>
  <si>
    <t>Óscar</t>
  </si>
  <si>
    <t>Carreira Nodar</t>
  </si>
  <si>
    <t>oscarillo_illo@hotmail.com</t>
  </si>
  <si>
    <t>OSCAR DAVID</t>
  </si>
  <si>
    <t>ROZAS ANTELO</t>
  </si>
  <si>
    <t>pabigl@televes.com</t>
  </si>
  <si>
    <t>Pablo</t>
  </si>
  <si>
    <t>Iglesias Miragaya</t>
  </si>
  <si>
    <t>prial@arantia.com</t>
  </si>
  <si>
    <t>Rial Pazos</t>
  </si>
  <si>
    <t>pfm971@gmail.com</t>
  </si>
  <si>
    <t>Ferreiro Mareque</t>
  </si>
  <si>
    <t>pberdullas@arantia.com</t>
  </si>
  <si>
    <t>Berdullas Tomé</t>
  </si>
  <si>
    <t>pcastro@tredess.com</t>
  </si>
  <si>
    <t>Castro Baleato</t>
  </si>
  <si>
    <t>pabiglmir@gmail.com</t>
  </si>
  <si>
    <t>prial95@arantia.com</t>
  </si>
  <si>
    <t>parufe@televes.com</t>
  </si>
  <si>
    <t>Arufe Lires</t>
  </si>
  <si>
    <t>prial@televes.com</t>
  </si>
  <si>
    <t>pbescansa@televes.com</t>
  </si>
  <si>
    <t>Paloma</t>
  </si>
  <si>
    <t>Bescansa Rodriguez</t>
  </si>
  <si>
    <t>ppombo@televes.com</t>
  </si>
  <si>
    <t>Patricia</t>
  </si>
  <si>
    <t>Pombo Ferreiro</t>
  </si>
  <si>
    <t>paulaglezb8894@gmail.com</t>
  </si>
  <si>
    <t>Paula</t>
  </si>
  <si>
    <t>González Barreto</t>
  </si>
  <si>
    <t>paudiz@televes.com</t>
  </si>
  <si>
    <t>Diz Martinez</t>
  </si>
  <si>
    <t>rcastro@tredess.com</t>
  </si>
  <si>
    <t>RAMON</t>
  </si>
  <si>
    <t>CASTRO VAAMONDE</t>
  </si>
  <si>
    <t>ramon.poza.pobra@gmail.com</t>
  </si>
  <si>
    <t>Ramón</t>
  </si>
  <si>
    <t>Poza Domínguez</t>
  </si>
  <si>
    <t>raul.alvarez.carrera@gmail.com</t>
  </si>
  <si>
    <t>Raul</t>
  </si>
  <si>
    <t>Alvarez Carrera</t>
  </si>
  <si>
    <t>rzapico@televes.com</t>
  </si>
  <si>
    <t>Roberto</t>
  </si>
  <si>
    <t>Zapico Cerqueiro</t>
  </si>
  <si>
    <t>roicao@televes.com</t>
  </si>
  <si>
    <t>RODRIGO</t>
  </si>
  <si>
    <t>CAO</t>
  </si>
  <si>
    <t>rgallego@gsertel.com</t>
  </si>
  <si>
    <t>Rodrigo</t>
  </si>
  <si>
    <t>Gallego Santos</t>
  </si>
  <si>
    <t>roicao@gmail.com</t>
  </si>
  <si>
    <t>roi.cao@gmail.com</t>
  </si>
  <si>
    <t>rcabanas@televes.com</t>
  </si>
  <si>
    <t>Roi</t>
  </si>
  <si>
    <t>Cabanas Rodriguez</t>
  </si>
  <si>
    <t>rutcan@televes.com</t>
  </si>
  <si>
    <t>Ruth</t>
  </si>
  <si>
    <t>Cancela Perez</t>
  </si>
  <si>
    <t>rpardo@televes.com</t>
  </si>
  <si>
    <t>RUTH</t>
  </si>
  <si>
    <t>PARDO LEAL</t>
  </si>
  <si>
    <t>Cancela Pérez</t>
  </si>
  <si>
    <t>salva.mo@gmail.com</t>
  </si>
  <si>
    <t>Salvador</t>
  </si>
  <si>
    <t>Mora García</t>
  </si>
  <si>
    <t>sros@tredess.com</t>
  </si>
  <si>
    <t>SALVADOR</t>
  </si>
  <si>
    <t>ROS MARIN</t>
  </si>
  <si>
    <t>sleon@televes.com</t>
  </si>
  <si>
    <t>Samuel</t>
  </si>
  <si>
    <t>León Meira</t>
  </si>
  <si>
    <t>samuelgarcia@televes.com</t>
  </si>
  <si>
    <t>García García</t>
  </si>
  <si>
    <t>samuelgarcia@GMAIL.com</t>
  </si>
  <si>
    <t>sdifda@gmail.com</t>
  </si>
  <si>
    <t>Santiago</t>
  </si>
  <si>
    <t>Antón Area</t>
  </si>
  <si>
    <t>sbello@televes.com</t>
  </si>
  <si>
    <t>Sergio</t>
  </si>
  <si>
    <t>Bello Martinez</t>
  </si>
  <si>
    <t>Crustaceos</t>
  </si>
  <si>
    <t>sbgonzalez@tredess.com</t>
  </si>
  <si>
    <t>Barreiro González</t>
  </si>
  <si>
    <t>sbello@gmail.com</t>
  </si>
  <si>
    <t>smartin@televes.com</t>
  </si>
  <si>
    <t>Martín López</t>
  </si>
  <si>
    <t>sgonzalez@televes.com</t>
  </si>
  <si>
    <t>Silvia</t>
  </si>
  <si>
    <t>González Vilas</t>
  </si>
  <si>
    <t>silrey@televes.com</t>
  </si>
  <si>
    <t>Rey Calveiro</t>
  </si>
  <si>
    <t>silgon@gmail.com</t>
  </si>
  <si>
    <t>sramos@televes.com</t>
  </si>
  <si>
    <t>Sorraylla</t>
  </si>
  <si>
    <t>Ramos Gonzaga</t>
  </si>
  <si>
    <t>susanadiaz@televes.com</t>
  </si>
  <si>
    <t>Susana</t>
  </si>
  <si>
    <t>Díaz Toubes</t>
  </si>
  <si>
    <t>susanadiaztou@gmail.com</t>
  </si>
  <si>
    <t>jmains@televes.com</t>
  </si>
  <si>
    <t>TELEVES, S.A.U.</t>
  </si>
  <si>
    <t>INSUA SENIN</t>
  </si>
  <si>
    <t>tbescansa@televes.com</t>
  </si>
  <si>
    <t>TERESA</t>
  </si>
  <si>
    <t>BESCANSA</t>
  </si>
  <si>
    <t>VICVAR331@GMAIL.COM</t>
  </si>
  <si>
    <t>VICENTE</t>
  </si>
  <si>
    <t>VARELA REY</t>
  </si>
  <si>
    <t>vsotelo@televes.com</t>
  </si>
  <si>
    <t>Víctor</t>
  </si>
  <si>
    <t>Sotelo Rúa</t>
  </si>
  <si>
    <t>vicsen@televes.com</t>
  </si>
  <si>
    <t>VICTORIA</t>
  </si>
  <si>
    <t>SENDE GONZÁLEZ</t>
  </si>
  <si>
    <t>xmartinez@televes.com</t>
  </si>
  <si>
    <t>XOSÉ</t>
  </si>
  <si>
    <t>MARTÍNEZ OTERO</t>
  </si>
  <si>
    <t>ymera@gsertel.com</t>
  </si>
  <si>
    <t>Yago</t>
  </si>
  <si>
    <t>Mera Rodríguez</t>
  </si>
  <si>
    <t>yazan@televes.com</t>
  </si>
  <si>
    <t>Yazan</t>
  </si>
  <si>
    <t>Hijazi</t>
  </si>
  <si>
    <t>lredondo@televes.com</t>
  </si>
  <si>
    <t>Lorenzo</t>
  </si>
  <si>
    <t>Redondo Rodriguez</t>
  </si>
  <si>
    <t>gmiguel@televes.com</t>
  </si>
  <si>
    <t>Miguel Rubio</t>
  </si>
  <si>
    <t>alopez@gmail.com</t>
  </si>
  <si>
    <t>juliorey_@hotmail.com</t>
  </si>
  <si>
    <t>erbarri@gmail.com</t>
  </si>
  <si>
    <t>Barreiro Iglesias</t>
  </si>
  <si>
    <t>sergiobello@gmail.com</t>
  </si>
  <si>
    <t>Ninguno</t>
  </si>
  <si>
    <t>Ninguna</t>
  </si>
  <si>
    <t>No</t>
  </si>
  <si>
    <t>mnovoa@televes.com</t>
  </si>
  <si>
    <t>Martin</t>
  </si>
  <si>
    <t>Novoa Pello</t>
  </si>
  <si>
    <t>marveg@gacem.com</t>
  </si>
  <si>
    <t>Marino</t>
  </si>
  <si>
    <t>Vega Vázquez</t>
  </si>
  <si>
    <t>mariamaranteboado@gmail.com</t>
  </si>
  <si>
    <t>María</t>
  </si>
  <si>
    <t>Marante Boado</t>
  </si>
  <si>
    <t>albarodriguez@gmail.com</t>
  </si>
  <si>
    <t>mariavilba@gmail.com</t>
  </si>
  <si>
    <t>Maria</t>
  </si>
  <si>
    <t>Vilariño Barcia</t>
  </si>
  <si>
    <t>mvilarino@televes.com</t>
  </si>
  <si>
    <t>cpsour@gsertel.com</t>
  </si>
  <si>
    <t>PRIMEROS</t>
  </si>
  <si>
    <t>SEGUNDO</t>
  </si>
  <si>
    <t>GUARNICION</t>
  </si>
  <si>
    <t>POSTRE</t>
  </si>
  <si>
    <t>BEBIDA</t>
  </si>
  <si>
    <t>NOMBRE</t>
  </si>
  <si>
    <t>USUARIO</t>
  </si>
  <si>
    <t>SEGUNDO CON GUARNICION</t>
  </si>
  <si>
    <t>AGUA</t>
  </si>
  <si>
    <t>FRUTA</t>
  </si>
  <si>
    <t>PATATAS FRITAS</t>
  </si>
  <si>
    <t>ENSALADA</t>
  </si>
  <si>
    <t>ARROZ EN BLANCO</t>
  </si>
  <si>
    <t>MENESTRA DE VERDURAS</t>
  </si>
  <si>
    <t>GENERAL</t>
  </si>
  <si>
    <t>EXPRESS</t>
  </si>
  <si>
    <t>TOTAL</t>
  </si>
  <si>
    <t>PRIMERO</t>
  </si>
  <si>
    <t>OK</t>
  </si>
  <si>
    <t xml:space="preserve">COMEDOR   </t>
  </si>
  <si>
    <t>ALERGIA</t>
  </si>
  <si>
    <t>SERGUNDO</t>
  </si>
  <si>
    <t>NUMERO</t>
  </si>
  <si>
    <t>LISTADO 01-10</t>
  </si>
  <si>
    <t>LISTADO 11-20</t>
  </si>
  <si>
    <t>LISTADO 21-30</t>
  </si>
  <si>
    <t>Cuenta de SEGUNDO CON GUARNICION</t>
  </si>
  <si>
    <t xml:space="preserve">; </t>
  </si>
  <si>
    <t>(vacío)</t>
  </si>
  <si>
    <t>; PATATAS COCIDAS</t>
  </si>
  <si>
    <t>CALDEIRADA DE PESCADO; FRUTA</t>
  </si>
  <si>
    <t>CONEJO AJILLO; FRUTA</t>
  </si>
  <si>
    <t xml:space="preserve">EXPRESS; </t>
  </si>
  <si>
    <t>FRUTA; MENESTRA DE VERDURAS</t>
  </si>
  <si>
    <t xml:space="preserve">GENERAL; </t>
  </si>
  <si>
    <t xml:space="preserve">LENTEJAS; </t>
  </si>
  <si>
    <t xml:space="preserve">PASTA MARINERA; </t>
  </si>
  <si>
    <t>PASTA MARINERA; ARROZ EN BLANCO</t>
  </si>
  <si>
    <t>PINCHO MORUNO; FRUTA</t>
  </si>
  <si>
    <t>PINCHO MORUNO; TARTA DE QUESO CASERA</t>
  </si>
  <si>
    <t>PINCHO MORUNO; YOGURT</t>
  </si>
  <si>
    <t>TERNERA ASADA; FRUTA</t>
  </si>
  <si>
    <t>TERNERA ASADA; YOGURT</t>
  </si>
  <si>
    <t xml:space="preserve">TOTAL; </t>
  </si>
  <si>
    <t>Total Resultado</t>
  </si>
  <si>
    <t>YOGURT</t>
  </si>
  <si>
    <t>FILETE DE POLLO</t>
  </si>
  <si>
    <t>Entregar en Maxwell (Milladoiro)</t>
  </si>
  <si>
    <t>Mruiz@televes.com</t>
  </si>
  <si>
    <t>REVUELTO DE ESPINACAS</t>
  </si>
  <si>
    <t>BIEN ME SABE DE PESCADO</t>
  </si>
  <si>
    <t>SOPA POBRE</t>
  </si>
  <si>
    <t>ENSALADA DE LA TIERRA</t>
  </si>
  <si>
    <t>TARTA DE TRES CHOCOLATES</t>
  </si>
  <si>
    <t>COCA-COLA</t>
  </si>
  <si>
    <t>PASTA MARINERA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</si>
</sst>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Roboto"/>
      <charset val="1"/>
    </font>
    <font>
      <sz val="36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b/>
      <sz val="14"/>
      <color rgb="FF000000"/>
      <name val="Arial Narrow"/>
      <family val="2"/>
      <charset val="1"/>
    </font>
    <font>
      <b/>
      <sz val="48"/>
      <color rgb="FF000000"/>
      <name val="Arial Narrow"/>
      <family val="2"/>
      <charset val="1"/>
    </font>
    <font>
      <b/>
      <sz val="22"/>
      <color rgb="FF000000"/>
      <name val="Arial Narrow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000"/>
        <bgColor rgb="FFFF9900"/>
      </patternFill>
    </fill>
    <fill>
      <patternFill patternType="solid">
        <fgColor rgb="FF93C47D"/>
        <bgColor rgb="FFCCCCCC"/>
      </patternFill>
    </fill>
    <fill>
      <patternFill patternType="solid">
        <fgColor rgb="FF00B050"/>
        <bgColor rgb="FF008080"/>
      </patternFill>
    </fill>
    <fill>
      <patternFill patternType="solid">
        <fgColor rgb="FF000000"/>
        <bgColor rgb="FF003300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3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>
      <alignment horizontal="left"/>
    </xf>
    <xf numFmtId="0" fontId="1" fillId="0" borderId="0" applyBorder="0" applyProtection="0">
      <alignment horizontal="left"/>
    </xf>
    <xf numFmtId="0" fontId="1" fillId="0" borderId="0" applyBorder="0" applyProtection="0"/>
  </cellStyleXfs>
  <cellXfs count="7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/>
    <xf numFmtId="0" fontId="3" fillId="0" borderId="1" xfId="1" applyFont="1" applyBorder="1" applyAlignment="1" applyProtection="1">
      <alignment wrapText="1"/>
    </xf>
    <xf numFmtId="0" fontId="2" fillId="0" borderId="0" xfId="0" applyFont="1" applyBorder="1" applyAlignment="1">
      <alignment horizontal="right" wrapText="1"/>
    </xf>
    <xf numFmtId="0" fontId="3" fillId="0" borderId="1" xfId="1" applyFont="1" applyBorder="1" applyAlignment="1" applyProtection="1"/>
    <xf numFmtId="0" fontId="0" fillId="0" borderId="0" xfId="0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 wrapText="1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wrapText="1"/>
    </xf>
    <xf numFmtId="0" fontId="0" fillId="5" borderId="0" xfId="0" applyFill="1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2" fillId="3" borderId="0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2" fillId="3" borderId="0" xfId="0" applyFont="1" applyFill="1" applyBorder="1"/>
    <xf numFmtId="0" fontId="0" fillId="3" borderId="0" xfId="0" applyFill="1" applyBorder="1"/>
    <xf numFmtId="0" fontId="2" fillId="7" borderId="1" xfId="0" applyFont="1" applyFill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0" fillId="7" borderId="0" xfId="0" applyFill="1" applyBorder="1"/>
    <xf numFmtId="0" fontId="0" fillId="7" borderId="0" xfId="0" applyFill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6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3" fillId="0" borderId="0" xfId="1" applyFont="1" applyBorder="1" applyAlignment="1" applyProtection="1"/>
    <xf numFmtId="0" fontId="3" fillId="2" borderId="1" xfId="1" applyFont="1" applyFill="1" applyBorder="1" applyAlignment="1" applyProtection="1">
      <alignment wrapText="1"/>
    </xf>
    <xf numFmtId="0" fontId="0" fillId="2" borderId="1" xfId="0" applyFill="1" applyBorder="1"/>
    <xf numFmtId="0" fontId="2" fillId="2" borderId="0" xfId="0" applyFont="1" applyFill="1" applyBorder="1" applyAlignment="1">
      <alignment wrapText="1"/>
    </xf>
    <xf numFmtId="0" fontId="2" fillId="0" borderId="0" xfId="0" applyFont="1" applyBorder="1"/>
    <xf numFmtId="0" fontId="3" fillId="0" borderId="0" xfId="1" applyFont="1" applyBorder="1" applyAlignment="1" applyProtection="1">
      <alignment wrapText="1"/>
    </xf>
    <xf numFmtId="0" fontId="2" fillId="4" borderId="1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/>
    <xf numFmtId="0" fontId="2" fillId="0" borderId="2" xfId="0" applyFont="1" applyBorder="1" applyAlignment="1">
      <alignment wrapText="1"/>
    </xf>
    <xf numFmtId="0" fontId="5" fillId="0" borderId="0" xfId="0" applyFont="1"/>
    <xf numFmtId="0" fontId="0" fillId="0" borderId="0" xfId="0"/>
    <xf numFmtId="0" fontId="6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3" xfId="0" applyBorder="1" applyAlignment="1">
      <alignment vertical="center"/>
    </xf>
    <xf numFmtId="0" fontId="8" fillId="8" borderId="3" xfId="0" applyFont="1" applyFill="1" applyBorder="1" applyAlignment="1">
      <alignment vertical="center"/>
    </xf>
    <xf numFmtId="0" fontId="9" fillId="8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3" fillId="0" borderId="0" xfId="0" applyFont="1" applyBorder="1" applyAlignment="1">
      <alignment horizontal="left"/>
    </xf>
    <xf numFmtId="16" fontId="13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4" xfId="4" applyFont="1" applyBorder="1"/>
    <xf numFmtId="0" fontId="0" fillId="0" borderId="5" xfId="2" applyFont="1" applyBorder="1"/>
    <xf numFmtId="0" fontId="0" fillId="0" borderId="6" xfId="5" applyFont="1" applyBorder="1">
      <alignment horizontal="left"/>
    </xf>
    <xf numFmtId="0" fontId="16" fillId="0" borderId="7" xfId="3" applyBorder="1"/>
    <xf numFmtId="0" fontId="0" fillId="0" borderId="8" xfId="5" applyFont="1" applyBorder="1">
      <alignment horizontal="left"/>
    </xf>
    <xf numFmtId="0" fontId="16" fillId="0" borderId="9" xfId="3" applyBorder="1"/>
    <xf numFmtId="0" fontId="16" fillId="0" borderId="10" xfId="3" applyBorder="1"/>
    <xf numFmtId="0" fontId="1" fillId="0" borderId="11" xfId="6" applyFont="1" applyBorder="1">
      <alignment horizontal="left"/>
    </xf>
    <xf numFmtId="0" fontId="1" fillId="0" borderId="12" xfId="7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/>
    </xf>
  </cellXfs>
  <cellStyles count="8">
    <cellStyle name="Campo de la tabla dinámica" xfId="4" xr:uid="{00000000-0005-0000-0000-000008000000}"/>
    <cellStyle name="Categoría de la tabla dinámica" xfId="5" xr:uid="{00000000-0005-0000-0000-000009000000}"/>
    <cellStyle name="Esquina de la tabla dinámica" xfId="2" xr:uid="{00000000-0005-0000-0000-000006000000}"/>
    <cellStyle name="Hipervínculo" xfId="1" builtinId="8"/>
    <cellStyle name="Normal" xfId="0" builtinId="0"/>
    <cellStyle name="Resultado de la tabla dinámica" xfId="7" xr:uid="{00000000-0005-0000-0000-00000B000000}"/>
    <cellStyle name="Título de la tabla dinámica" xfId="6" xr:uid="{00000000-0005-0000-0000-00000A000000}"/>
    <cellStyle name="Valor de la tabla dinámica" xfId="3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3C47D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762120</xdr:colOff>
      <xdr:row>5</xdr:row>
      <xdr:rowOff>149400</xdr:rowOff>
    </xdr:from>
    <xdr:to>
      <xdr:col>2</xdr:col>
      <xdr:colOff>1469160</xdr:colOff>
      <xdr:row>5</xdr:row>
      <xdr:rowOff>551160</xdr:rowOff>
    </xdr:to>
    <xdr:pic>
      <xdr:nvPicPr>
        <xdr:cNvPr id="2" name="Imagen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2080800"/>
          <a:ext cx="270252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5</xdr:row>
      <xdr:rowOff>149400</xdr:rowOff>
    </xdr:from>
    <xdr:to>
      <xdr:col>7</xdr:col>
      <xdr:colOff>1334880</xdr:colOff>
      <xdr:row>5</xdr:row>
      <xdr:rowOff>551160</xdr:rowOff>
    </xdr:to>
    <xdr:pic>
      <xdr:nvPicPr>
        <xdr:cNvPr id="3" name="Imagen 5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20808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607680</xdr:colOff>
      <xdr:row>1</xdr:row>
      <xdr:rowOff>22680</xdr:rowOff>
    </xdr:from>
    <xdr:to>
      <xdr:col>7</xdr:col>
      <xdr:colOff>1612800</xdr:colOff>
      <xdr:row>5</xdr:row>
      <xdr:rowOff>8640</xdr:rowOff>
    </xdr:to>
    <xdr:pic>
      <xdr:nvPicPr>
        <xdr:cNvPr id="4" name="Imagen 57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491600" y="1039680"/>
          <a:ext cx="1005120" cy="900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448920</xdr:colOff>
      <xdr:row>1</xdr:row>
      <xdr:rowOff>0</xdr:rowOff>
    </xdr:from>
    <xdr:to>
      <xdr:col>2</xdr:col>
      <xdr:colOff>1438920</xdr:colOff>
      <xdr:row>4</xdr:row>
      <xdr:rowOff>203760</xdr:rowOff>
    </xdr:to>
    <xdr:pic>
      <xdr:nvPicPr>
        <xdr:cNvPr id="5" name="Imagen 58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766960" y="1017000"/>
          <a:ext cx="990000" cy="88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696240</xdr:colOff>
      <xdr:row>11</xdr:row>
      <xdr:rowOff>158400</xdr:rowOff>
    </xdr:from>
    <xdr:to>
      <xdr:col>2</xdr:col>
      <xdr:colOff>1403280</xdr:colOff>
      <xdr:row>11</xdr:row>
      <xdr:rowOff>560160</xdr:rowOff>
    </xdr:to>
    <xdr:pic>
      <xdr:nvPicPr>
        <xdr:cNvPr id="6" name="Imagen 6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8800" y="4783680"/>
          <a:ext cx="270252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17</xdr:row>
      <xdr:rowOff>149400</xdr:rowOff>
    </xdr:from>
    <xdr:to>
      <xdr:col>2</xdr:col>
      <xdr:colOff>1365120</xdr:colOff>
      <xdr:row>17</xdr:row>
      <xdr:rowOff>551160</xdr:rowOff>
    </xdr:to>
    <xdr:pic>
      <xdr:nvPicPr>
        <xdr:cNvPr id="7" name="Imagen 6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74682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23</xdr:row>
      <xdr:rowOff>149400</xdr:rowOff>
    </xdr:from>
    <xdr:to>
      <xdr:col>2</xdr:col>
      <xdr:colOff>1365120</xdr:colOff>
      <xdr:row>23</xdr:row>
      <xdr:rowOff>551160</xdr:rowOff>
    </xdr:to>
    <xdr:pic>
      <xdr:nvPicPr>
        <xdr:cNvPr id="8" name="Imagen 66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01620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29</xdr:row>
      <xdr:rowOff>149400</xdr:rowOff>
    </xdr:from>
    <xdr:to>
      <xdr:col>2</xdr:col>
      <xdr:colOff>1365120</xdr:colOff>
      <xdr:row>29</xdr:row>
      <xdr:rowOff>551160</xdr:rowOff>
    </xdr:to>
    <xdr:pic>
      <xdr:nvPicPr>
        <xdr:cNvPr id="9" name="Imagen 67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28556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11</xdr:row>
      <xdr:rowOff>149400</xdr:rowOff>
    </xdr:from>
    <xdr:to>
      <xdr:col>7</xdr:col>
      <xdr:colOff>1334880</xdr:colOff>
      <xdr:row>11</xdr:row>
      <xdr:rowOff>551160</xdr:rowOff>
    </xdr:to>
    <xdr:pic>
      <xdr:nvPicPr>
        <xdr:cNvPr id="10" name="Imagen 68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47746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448920</xdr:colOff>
      <xdr:row>7</xdr:row>
      <xdr:rowOff>27360</xdr:rowOff>
    </xdr:from>
    <xdr:to>
      <xdr:col>2</xdr:col>
      <xdr:colOff>1438920</xdr:colOff>
      <xdr:row>11</xdr:row>
      <xdr:rowOff>9000</xdr:rowOff>
    </xdr:to>
    <xdr:pic>
      <xdr:nvPicPr>
        <xdr:cNvPr id="11" name="Imagen 69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766960" y="3738240"/>
          <a:ext cx="990000" cy="896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462600</xdr:colOff>
      <xdr:row>13</xdr:row>
      <xdr:rowOff>13680</xdr:rowOff>
    </xdr:from>
    <xdr:to>
      <xdr:col>2</xdr:col>
      <xdr:colOff>1452600</xdr:colOff>
      <xdr:row>16</xdr:row>
      <xdr:rowOff>217440</xdr:rowOff>
    </xdr:to>
    <xdr:pic>
      <xdr:nvPicPr>
        <xdr:cNvPr id="12" name="Imagen 70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780640" y="6418080"/>
          <a:ext cx="990000" cy="8895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17</xdr:row>
      <xdr:rowOff>149400</xdr:rowOff>
    </xdr:from>
    <xdr:to>
      <xdr:col>7</xdr:col>
      <xdr:colOff>1334880</xdr:colOff>
      <xdr:row>17</xdr:row>
      <xdr:rowOff>551160</xdr:rowOff>
    </xdr:to>
    <xdr:pic>
      <xdr:nvPicPr>
        <xdr:cNvPr id="13" name="Imagen 7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74682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476280</xdr:colOff>
      <xdr:row>19</xdr:row>
      <xdr:rowOff>54360</xdr:rowOff>
    </xdr:from>
    <xdr:to>
      <xdr:col>2</xdr:col>
      <xdr:colOff>1466280</xdr:colOff>
      <xdr:row>23</xdr:row>
      <xdr:rowOff>26640</xdr:rowOff>
    </xdr:to>
    <xdr:pic>
      <xdr:nvPicPr>
        <xdr:cNvPr id="14" name="Imagen 7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794320" y="9152640"/>
          <a:ext cx="990000" cy="886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503640</xdr:colOff>
      <xdr:row>25</xdr:row>
      <xdr:rowOff>0</xdr:rowOff>
    </xdr:from>
    <xdr:to>
      <xdr:col>2</xdr:col>
      <xdr:colOff>1493640</xdr:colOff>
      <xdr:row>28</xdr:row>
      <xdr:rowOff>203760</xdr:rowOff>
    </xdr:to>
    <xdr:pic>
      <xdr:nvPicPr>
        <xdr:cNvPr id="15" name="Imagen 73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821680" y="11791800"/>
          <a:ext cx="990000" cy="8895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680400</xdr:colOff>
      <xdr:row>23</xdr:row>
      <xdr:rowOff>95040</xdr:rowOff>
    </xdr:from>
    <xdr:to>
      <xdr:col>7</xdr:col>
      <xdr:colOff>1253160</xdr:colOff>
      <xdr:row>23</xdr:row>
      <xdr:rowOff>496800</xdr:rowOff>
    </xdr:to>
    <xdr:pic>
      <xdr:nvPicPr>
        <xdr:cNvPr id="16" name="Imagen 74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38600" y="1010772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29</xdr:row>
      <xdr:rowOff>149400</xdr:rowOff>
    </xdr:from>
    <xdr:to>
      <xdr:col>7</xdr:col>
      <xdr:colOff>1334880</xdr:colOff>
      <xdr:row>29</xdr:row>
      <xdr:rowOff>551160</xdr:rowOff>
    </xdr:to>
    <xdr:pic>
      <xdr:nvPicPr>
        <xdr:cNvPr id="17" name="Imagen 75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128556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408240</xdr:colOff>
      <xdr:row>25</xdr:row>
      <xdr:rowOff>13680</xdr:rowOff>
    </xdr:from>
    <xdr:to>
      <xdr:col>7</xdr:col>
      <xdr:colOff>1398240</xdr:colOff>
      <xdr:row>28</xdr:row>
      <xdr:rowOff>217440</xdr:rowOff>
    </xdr:to>
    <xdr:pic>
      <xdr:nvPicPr>
        <xdr:cNvPr id="18" name="Imagen 7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292160" y="11805480"/>
          <a:ext cx="990000" cy="88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666720</xdr:colOff>
      <xdr:row>19</xdr:row>
      <xdr:rowOff>13680</xdr:rowOff>
    </xdr:from>
    <xdr:to>
      <xdr:col>7</xdr:col>
      <xdr:colOff>1656720</xdr:colOff>
      <xdr:row>22</xdr:row>
      <xdr:rowOff>217440</xdr:rowOff>
    </xdr:to>
    <xdr:pic>
      <xdr:nvPicPr>
        <xdr:cNvPr id="19" name="Imagen 77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550640" y="9111960"/>
          <a:ext cx="990000" cy="88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680400</xdr:colOff>
      <xdr:row>13</xdr:row>
      <xdr:rowOff>13680</xdr:rowOff>
    </xdr:from>
    <xdr:to>
      <xdr:col>7</xdr:col>
      <xdr:colOff>1670400</xdr:colOff>
      <xdr:row>16</xdr:row>
      <xdr:rowOff>217440</xdr:rowOff>
    </xdr:to>
    <xdr:pic>
      <xdr:nvPicPr>
        <xdr:cNvPr id="20" name="Imagen 78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564320" y="6418080"/>
          <a:ext cx="990000" cy="88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612360</xdr:colOff>
      <xdr:row>7</xdr:row>
      <xdr:rowOff>0</xdr:rowOff>
    </xdr:from>
    <xdr:to>
      <xdr:col>7</xdr:col>
      <xdr:colOff>1602360</xdr:colOff>
      <xdr:row>10</xdr:row>
      <xdr:rowOff>203760</xdr:rowOff>
    </xdr:to>
    <xdr:pic>
      <xdr:nvPicPr>
        <xdr:cNvPr id="21" name="Imagen 79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496280" y="3710880"/>
          <a:ext cx="990000" cy="889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762120</xdr:colOff>
      <xdr:row>5</xdr:row>
      <xdr:rowOff>149400</xdr:rowOff>
    </xdr:from>
    <xdr:to>
      <xdr:col>2</xdr:col>
      <xdr:colOff>1365120</xdr:colOff>
      <xdr:row>5</xdr:row>
      <xdr:rowOff>551160</xdr:rowOff>
    </xdr:to>
    <xdr:pic>
      <xdr:nvPicPr>
        <xdr:cNvPr id="20" name="Imagen 2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20808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5</xdr:row>
      <xdr:rowOff>149400</xdr:rowOff>
    </xdr:from>
    <xdr:to>
      <xdr:col>7</xdr:col>
      <xdr:colOff>1334880</xdr:colOff>
      <xdr:row>5</xdr:row>
      <xdr:rowOff>551160</xdr:rowOff>
    </xdr:to>
    <xdr:pic>
      <xdr:nvPicPr>
        <xdr:cNvPr id="21" name="Imagen 22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20808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421920</xdr:colOff>
      <xdr:row>0</xdr:row>
      <xdr:rowOff>968400</xdr:rowOff>
    </xdr:from>
    <xdr:to>
      <xdr:col>7</xdr:col>
      <xdr:colOff>1411920</xdr:colOff>
      <xdr:row>4</xdr:row>
      <xdr:rowOff>228240</xdr:rowOff>
    </xdr:to>
    <xdr:pic>
      <xdr:nvPicPr>
        <xdr:cNvPr id="22" name="Imagen 23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05840" y="968400"/>
          <a:ext cx="990000" cy="962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408240</xdr:colOff>
      <xdr:row>1</xdr:row>
      <xdr:rowOff>31680</xdr:rowOff>
    </xdr:from>
    <xdr:to>
      <xdr:col>2</xdr:col>
      <xdr:colOff>1398240</xdr:colOff>
      <xdr:row>5</xdr:row>
      <xdr:rowOff>38880</xdr:rowOff>
    </xdr:to>
    <xdr:pic>
      <xdr:nvPicPr>
        <xdr:cNvPr id="23" name="Imagen 24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26280" y="1048680"/>
          <a:ext cx="990000" cy="9216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11</xdr:row>
      <xdr:rowOff>149400</xdr:rowOff>
    </xdr:from>
    <xdr:to>
      <xdr:col>2</xdr:col>
      <xdr:colOff>1365120</xdr:colOff>
      <xdr:row>11</xdr:row>
      <xdr:rowOff>551160</xdr:rowOff>
    </xdr:to>
    <xdr:pic>
      <xdr:nvPicPr>
        <xdr:cNvPr id="24" name="Imagen 25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47746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585000</xdr:colOff>
      <xdr:row>7</xdr:row>
      <xdr:rowOff>13680</xdr:rowOff>
    </xdr:from>
    <xdr:to>
      <xdr:col>7</xdr:col>
      <xdr:colOff>1575000</xdr:colOff>
      <xdr:row>11</xdr:row>
      <xdr:rowOff>65160</xdr:rowOff>
    </xdr:to>
    <xdr:pic>
      <xdr:nvPicPr>
        <xdr:cNvPr id="25" name="Imagen 26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468920" y="3724560"/>
          <a:ext cx="990000" cy="965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503640</xdr:colOff>
      <xdr:row>7</xdr:row>
      <xdr:rowOff>13680</xdr:rowOff>
    </xdr:from>
    <xdr:to>
      <xdr:col>2</xdr:col>
      <xdr:colOff>1493640</xdr:colOff>
      <xdr:row>11</xdr:row>
      <xdr:rowOff>65160</xdr:rowOff>
    </xdr:to>
    <xdr:pic>
      <xdr:nvPicPr>
        <xdr:cNvPr id="26" name="Imagen 27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21680" y="3724560"/>
          <a:ext cx="990000" cy="965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462600</xdr:colOff>
      <xdr:row>13</xdr:row>
      <xdr:rowOff>43920</xdr:rowOff>
    </xdr:from>
    <xdr:to>
      <xdr:col>2</xdr:col>
      <xdr:colOff>1452600</xdr:colOff>
      <xdr:row>17</xdr:row>
      <xdr:rowOff>53640</xdr:rowOff>
    </xdr:to>
    <xdr:pic>
      <xdr:nvPicPr>
        <xdr:cNvPr id="27" name="Imagen 28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80640" y="6448320"/>
          <a:ext cx="990000" cy="924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721080</xdr:colOff>
      <xdr:row>13</xdr:row>
      <xdr:rowOff>3240</xdr:rowOff>
    </xdr:from>
    <xdr:to>
      <xdr:col>7</xdr:col>
      <xdr:colOff>1711080</xdr:colOff>
      <xdr:row>17</xdr:row>
      <xdr:rowOff>51120</xdr:rowOff>
    </xdr:to>
    <xdr:pic>
      <xdr:nvPicPr>
        <xdr:cNvPr id="28" name="Imagen 29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605000" y="6407640"/>
          <a:ext cx="990000" cy="962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17</xdr:row>
      <xdr:rowOff>149400</xdr:rowOff>
    </xdr:from>
    <xdr:to>
      <xdr:col>2</xdr:col>
      <xdr:colOff>1365120</xdr:colOff>
      <xdr:row>17</xdr:row>
      <xdr:rowOff>551160</xdr:rowOff>
    </xdr:to>
    <xdr:pic>
      <xdr:nvPicPr>
        <xdr:cNvPr id="29" name="Imagen 30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74682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11</xdr:row>
      <xdr:rowOff>149400</xdr:rowOff>
    </xdr:from>
    <xdr:to>
      <xdr:col>7</xdr:col>
      <xdr:colOff>1334880</xdr:colOff>
      <xdr:row>11</xdr:row>
      <xdr:rowOff>551160</xdr:rowOff>
    </xdr:to>
    <xdr:pic>
      <xdr:nvPicPr>
        <xdr:cNvPr id="30" name="Imagen 31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47746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17</xdr:row>
      <xdr:rowOff>149400</xdr:rowOff>
    </xdr:from>
    <xdr:to>
      <xdr:col>7</xdr:col>
      <xdr:colOff>1334880</xdr:colOff>
      <xdr:row>17</xdr:row>
      <xdr:rowOff>551160</xdr:rowOff>
    </xdr:to>
    <xdr:pic>
      <xdr:nvPicPr>
        <xdr:cNvPr id="31" name="Imagen 32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74682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23</xdr:row>
      <xdr:rowOff>149400</xdr:rowOff>
    </xdr:from>
    <xdr:to>
      <xdr:col>7</xdr:col>
      <xdr:colOff>1334880</xdr:colOff>
      <xdr:row>23</xdr:row>
      <xdr:rowOff>551160</xdr:rowOff>
    </xdr:to>
    <xdr:pic>
      <xdr:nvPicPr>
        <xdr:cNvPr id="32" name="Imagen 33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101620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23</xdr:row>
      <xdr:rowOff>149400</xdr:rowOff>
    </xdr:from>
    <xdr:to>
      <xdr:col>2</xdr:col>
      <xdr:colOff>1365120</xdr:colOff>
      <xdr:row>23</xdr:row>
      <xdr:rowOff>551160</xdr:rowOff>
    </xdr:to>
    <xdr:pic>
      <xdr:nvPicPr>
        <xdr:cNvPr id="33" name="Imagen 34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01620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448920</xdr:colOff>
      <xdr:row>19</xdr:row>
      <xdr:rowOff>0</xdr:rowOff>
    </xdr:from>
    <xdr:to>
      <xdr:col>2</xdr:col>
      <xdr:colOff>1438920</xdr:colOff>
      <xdr:row>23</xdr:row>
      <xdr:rowOff>51480</xdr:rowOff>
    </xdr:to>
    <xdr:pic>
      <xdr:nvPicPr>
        <xdr:cNvPr id="34" name="Imagen 35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66960" y="9098280"/>
          <a:ext cx="990000" cy="965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653040</xdr:colOff>
      <xdr:row>19</xdr:row>
      <xdr:rowOff>43920</xdr:rowOff>
    </xdr:from>
    <xdr:to>
      <xdr:col>7</xdr:col>
      <xdr:colOff>1643040</xdr:colOff>
      <xdr:row>23</xdr:row>
      <xdr:rowOff>53640</xdr:rowOff>
    </xdr:to>
    <xdr:pic>
      <xdr:nvPicPr>
        <xdr:cNvPr id="35" name="Imagen 36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536960" y="9142200"/>
          <a:ext cx="990000" cy="924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435600</xdr:colOff>
      <xdr:row>25</xdr:row>
      <xdr:rowOff>27360</xdr:rowOff>
    </xdr:from>
    <xdr:to>
      <xdr:col>2</xdr:col>
      <xdr:colOff>1425600</xdr:colOff>
      <xdr:row>29</xdr:row>
      <xdr:rowOff>84960</xdr:rowOff>
    </xdr:to>
    <xdr:pic>
      <xdr:nvPicPr>
        <xdr:cNvPr id="36" name="Imagen 37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53640" y="11819160"/>
          <a:ext cx="990000" cy="972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626040</xdr:colOff>
      <xdr:row>25</xdr:row>
      <xdr:rowOff>57600</xdr:rowOff>
    </xdr:from>
    <xdr:to>
      <xdr:col>7</xdr:col>
      <xdr:colOff>1616040</xdr:colOff>
      <xdr:row>29</xdr:row>
      <xdr:rowOff>48240</xdr:rowOff>
    </xdr:to>
    <xdr:pic>
      <xdr:nvPicPr>
        <xdr:cNvPr id="37" name="Imagen 38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509960" y="11849400"/>
          <a:ext cx="990000" cy="9050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29</xdr:row>
      <xdr:rowOff>149400</xdr:rowOff>
    </xdr:from>
    <xdr:to>
      <xdr:col>2</xdr:col>
      <xdr:colOff>1365120</xdr:colOff>
      <xdr:row>29</xdr:row>
      <xdr:rowOff>551160</xdr:rowOff>
    </xdr:to>
    <xdr:pic>
      <xdr:nvPicPr>
        <xdr:cNvPr id="38" name="Imagen 39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28556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29</xdr:row>
      <xdr:rowOff>149400</xdr:rowOff>
    </xdr:from>
    <xdr:to>
      <xdr:col>7</xdr:col>
      <xdr:colOff>1334880</xdr:colOff>
      <xdr:row>29</xdr:row>
      <xdr:rowOff>551160</xdr:rowOff>
    </xdr:to>
    <xdr:pic>
      <xdr:nvPicPr>
        <xdr:cNvPr id="39" name="Imagen 41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128556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762120</xdr:colOff>
      <xdr:row>5</xdr:row>
      <xdr:rowOff>149400</xdr:rowOff>
    </xdr:from>
    <xdr:to>
      <xdr:col>2</xdr:col>
      <xdr:colOff>1365120</xdr:colOff>
      <xdr:row>5</xdr:row>
      <xdr:rowOff>551160</xdr:rowOff>
    </xdr:to>
    <xdr:pic>
      <xdr:nvPicPr>
        <xdr:cNvPr id="40" name="Imagen 40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20808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5</xdr:row>
      <xdr:rowOff>149400</xdr:rowOff>
    </xdr:from>
    <xdr:to>
      <xdr:col>7</xdr:col>
      <xdr:colOff>1334880</xdr:colOff>
      <xdr:row>5</xdr:row>
      <xdr:rowOff>551160</xdr:rowOff>
    </xdr:to>
    <xdr:pic>
      <xdr:nvPicPr>
        <xdr:cNvPr id="41" name="Imagen 42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20808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11</xdr:row>
      <xdr:rowOff>149400</xdr:rowOff>
    </xdr:from>
    <xdr:to>
      <xdr:col>2</xdr:col>
      <xdr:colOff>1365120</xdr:colOff>
      <xdr:row>11</xdr:row>
      <xdr:rowOff>551160</xdr:rowOff>
    </xdr:to>
    <xdr:pic>
      <xdr:nvPicPr>
        <xdr:cNvPr id="42" name="Imagen 43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47746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11</xdr:row>
      <xdr:rowOff>149400</xdr:rowOff>
    </xdr:from>
    <xdr:to>
      <xdr:col>7</xdr:col>
      <xdr:colOff>1334880</xdr:colOff>
      <xdr:row>11</xdr:row>
      <xdr:rowOff>551160</xdr:rowOff>
    </xdr:to>
    <xdr:pic>
      <xdr:nvPicPr>
        <xdr:cNvPr id="43" name="Imagen 44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47746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17</xdr:row>
      <xdr:rowOff>149400</xdr:rowOff>
    </xdr:from>
    <xdr:to>
      <xdr:col>2</xdr:col>
      <xdr:colOff>1365120</xdr:colOff>
      <xdr:row>17</xdr:row>
      <xdr:rowOff>551160</xdr:rowOff>
    </xdr:to>
    <xdr:pic>
      <xdr:nvPicPr>
        <xdr:cNvPr id="44" name="Imagen 45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74682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23</xdr:row>
      <xdr:rowOff>149400</xdr:rowOff>
    </xdr:from>
    <xdr:to>
      <xdr:col>2</xdr:col>
      <xdr:colOff>1365120</xdr:colOff>
      <xdr:row>23</xdr:row>
      <xdr:rowOff>551160</xdr:rowOff>
    </xdr:to>
    <xdr:pic>
      <xdr:nvPicPr>
        <xdr:cNvPr id="45" name="Imagen 46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01620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23</xdr:row>
      <xdr:rowOff>149400</xdr:rowOff>
    </xdr:from>
    <xdr:to>
      <xdr:col>7</xdr:col>
      <xdr:colOff>1334880</xdr:colOff>
      <xdr:row>23</xdr:row>
      <xdr:rowOff>551160</xdr:rowOff>
    </xdr:to>
    <xdr:pic>
      <xdr:nvPicPr>
        <xdr:cNvPr id="46" name="Imagen 47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101620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367560</xdr:colOff>
      <xdr:row>1</xdr:row>
      <xdr:rowOff>47520</xdr:rowOff>
    </xdr:from>
    <xdr:to>
      <xdr:col>2</xdr:col>
      <xdr:colOff>1357560</xdr:colOff>
      <xdr:row>5</xdr:row>
      <xdr:rowOff>115200</xdr:rowOff>
    </xdr:to>
    <xdr:pic>
      <xdr:nvPicPr>
        <xdr:cNvPr id="47" name="Imagen 48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685600" y="1064520"/>
          <a:ext cx="990000" cy="982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435600</xdr:colOff>
      <xdr:row>0</xdr:row>
      <xdr:rowOff>968400</xdr:rowOff>
    </xdr:from>
    <xdr:to>
      <xdr:col>7</xdr:col>
      <xdr:colOff>1425600</xdr:colOff>
      <xdr:row>5</xdr:row>
      <xdr:rowOff>115200</xdr:rowOff>
    </xdr:to>
    <xdr:pic>
      <xdr:nvPicPr>
        <xdr:cNvPr id="48" name="Imagen 49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19520" y="968400"/>
          <a:ext cx="990000" cy="1078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462600</xdr:colOff>
      <xdr:row>7</xdr:row>
      <xdr:rowOff>30240</xdr:rowOff>
    </xdr:from>
    <xdr:to>
      <xdr:col>2</xdr:col>
      <xdr:colOff>1452600</xdr:colOff>
      <xdr:row>11</xdr:row>
      <xdr:rowOff>87480</xdr:rowOff>
    </xdr:to>
    <xdr:pic>
      <xdr:nvPicPr>
        <xdr:cNvPr id="49" name="Imagen 50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80640" y="3741120"/>
          <a:ext cx="990000" cy="971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612360</xdr:colOff>
      <xdr:row>7</xdr:row>
      <xdr:rowOff>3240</xdr:rowOff>
    </xdr:from>
    <xdr:to>
      <xdr:col>7</xdr:col>
      <xdr:colOff>1602360</xdr:colOff>
      <xdr:row>11</xdr:row>
      <xdr:rowOff>88920</xdr:rowOff>
    </xdr:to>
    <xdr:pic>
      <xdr:nvPicPr>
        <xdr:cNvPr id="50" name="Imagen 51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496280" y="3714120"/>
          <a:ext cx="990000" cy="1000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489960</xdr:colOff>
      <xdr:row>13</xdr:row>
      <xdr:rowOff>30240</xdr:rowOff>
    </xdr:from>
    <xdr:to>
      <xdr:col>2</xdr:col>
      <xdr:colOff>1479960</xdr:colOff>
      <xdr:row>17</xdr:row>
      <xdr:rowOff>87480</xdr:rowOff>
    </xdr:to>
    <xdr:pic>
      <xdr:nvPicPr>
        <xdr:cNvPr id="51" name="Imagen 52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08000" y="6434640"/>
          <a:ext cx="990000" cy="971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653040</xdr:colOff>
      <xdr:row>13</xdr:row>
      <xdr:rowOff>16920</xdr:rowOff>
    </xdr:from>
    <xdr:to>
      <xdr:col>7</xdr:col>
      <xdr:colOff>1643040</xdr:colOff>
      <xdr:row>17</xdr:row>
      <xdr:rowOff>83520</xdr:rowOff>
    </xdr:to>
    <xdr:pic>
      <xdr:nvPicPr>
        <xdr:cNvPr id="52" name="Imagen 53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536960" y="6421320"/>
          <a:ext cx="990000" cy="981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394560</xdr:colOff>
      <xdr:row>19</xdr:row>
      <xdr:rowOff>0</xdr:rowOff>
    </xdr:from>
    <xdr:to>
      <xdr:col>2</xdr:col>
      <xdr:colOff>1384560</xdr:colOff>
      <xdr:row>23</xdr:row>
      <xdr:rowOff>51480</xdr:rowOff>
    </xdr:to>
    <xdr:pic>
      <xdr:nvPicPr>
        <xdr:cNvPr id="53" name="Imagen 54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12600" y="9098280"/>
          <a:ext cx="990000" cy="965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585000</xdr:colOff>
      <xdr:row>19</xdr:row>
      <xdr:rowOff>13680</xdr:rowOff>
    </xdr:from>
    <xdr:to>
      <xdr:col>7</xdr:col>
      <xdr:colOff>1575000</xdr:colOff>
      <xdr:row>23</xdr:row>
      <xdr:rowOff>65160</xdr:rowOff>
    </xdr:to>
    <xdr:pic>
      <xdr:nvPicPr>
        <xdr:cNvPr id="54" name="Imagen 55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468920" y="9111960"/>
          <a:ext cx="990000" cy="9658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29</xdr:row>
      <xdr:rowOff>149400</xdr:rowOff>
    </xdr:from>
    <xdr:to>
      <xdr:col>2</xdr:col>
      <xdr:colOff>1365120</xdr:colOff>
      <xdr:row>29</xdr:row>
      <xdr:rowOff>551160</xdr:rowOff>
    </xdr:to>
    <xdr:pic>
      <xdr:nvPicPr>
        <xdr:cNvPr id="55" name="Imagen 56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28556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489960</xdr:colOff>
      <xdr:row>24</xdr:row>
      <xdr:rowOff>1006920</xdr:rowOff>
    </xdr:from>
    <xdr:to>
      <xdr:col>2</xdr:col>
      <xdr:colOff>1479960</xdr:colOff>
      <xdr:row>29</xdr:row>
      <xdr:rowOff>46800</xdr:rowOff>
    </xdr:to>
    <xdr:pic>
      <xdr:nvPicPr>
        <xdr:cNvPr id="56" name="Imagen 57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08000" y="11781360"/>
          <a:ext cx="990000" cy="9716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830160</xdr:colOff>
      <xdr:row>17</xdr:row>
      <xdr:rowOff>163440</xdr:rowOff>
    </xdr:from>
    <xdr:to>
      <xdr:col>7</xdr:col>
      <xdr:colOff>1402920</xdr:colOff>
      <xdr:row>17</xdr:row>
      <xdr:rowOff>565200</xdr:rowOff>
    </xdr:to>
    <xdr:pic>
      <xdr:nvPicPr>
        <xdr:cNvPr id="57" name="Imagen 58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8360" y="748224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29</xdr:row>
      <xdr:rowOff>149400</xdr:rowOff>
    </xdr:from>
    <xdr:to>
      <xdr:col>7</xdr:col>
      <xdr:colOff>1334880</xdr:colOff>
      <xdr:row>29</xdr:row>
      <xdr:rowOff>551160</xdr:rowOff>
    </xdr:to>
    <xdr:pic>
      <xdr:nvPicPr>
        <xdr:cNvPr id="58" name="Imagen 59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128556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775440</xdr:colOff>
      <xdr:row>25</xdr:row>
      <xdr:rowOff>27360</xdr:rowOff>
    </xdr:from>
    <xdr:to>
      <xdr:col>7</xdr:col>
      <xdr:colOff>1765440</xdr:colOff>
      <xdr:row>29</xdr:row>
      <xdr:rowOff>84960</xdr:rowOff>
    </xdr:to>
    <xdr:pic>
      <xdr:nvPicPr>
        <xdr:cNvPr id="59" name="Imagen 60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659360" y="11819160"/>
          <a:ext cx="990000" cy="972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762120</xdr:colOff>
      <xdr:row>5</xdr:row>
      <xdr:rowOff>149400</xdr:rowOff>
    </xdr:from>
    <xdr:to>
      <xdr:col>2</xdr:col>
      <xdr:colOff>1365120</xdr:colOff>
      <xdr:row>5</xdr:row>
      <xdr:rowOff>551160</xdr:rowOff>
    </xdr:to>
    <xdr:pic>
      <xdr:nvPicPr>
        <xdr:cNvPr id="60" name="Imagen 141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20808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476280</xdr:colOff>
      <xdr:row>1</xdr:row>
      <xdr:rowOff>13680</xdr:rowOff>
    </xdr:from>
    <xdr:to>
      <xdr:col>2</xdr:col>
      <xdr:colOff>1466280</xdr:colOff>
      <xdr:row>4</xdr:row>
      <xdr:rowOff>217440</xdr:rowOff>
    </xdr:to>
    <xdr:pic>
      <xdr:nvPicPr>
        <xdr:cNvPr id="61" name="Imagen 142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1030680"/>
          <a:ext cx="990000" cy="8895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5</xdr:row>
      <xdr:rowOff>149400</xdr:rowOff>
    </xdr:from>
    <xdr:to>
      <xdr:col>7</xdr:col>
      <xdr:colOff>1334880</xdr:colOff>
      <xdr:row>5</xdr:row>
      <xdr:rowOff>551160</xdr:rowOff>
    </xdr:to>
    <xdr:pic>
      <xdr:nvPicPr>
        <xdr:cNvPr id="62" name="Imagen 143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20808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1</xdr:row>
      <xdr:rowOff>13680</xdr:rowOff>
    </xdr:from>
    <xdr:to>
      <xdr:col>7</xdr:col>
      <xdr:colOff>1466280</xdr:colOff>
      <xdr:row>4</xdr:row>
      <xdr:rowOff>225720</xdr:rowOff>
    </xdr:to>
    <xdr:pic>
      <xdr:nvPicPr>
        <xdr:cNvPr id="63" name="Imagen 144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60200" y="103068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11</xdr:row>
      <xdr:rowOff>149400</xdr:rowOff>
    </xdr:from>
    <xdr:to>
      <xdr:col>2</xdr:col>
      <xdr:colOff>1365120</xdr:colOff>
      <xdr:row>11</xdr:row>
      <xdr:rowOff>551160</xdr:rowOff>
    </xdr:to>
    <xdr:pic>
      <xdr:nvPicPr>
        <xdr:cNvPr id="64" name="Imagen 145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47746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476280</xdr:colOff>
      <xdr:row>7</xdr:row>
      <xdr:rowOff>13680</xdr:rowOff>
    </xdr:from>
    <xdr:to>
      <xdr:col>2</xdr:col>
      <xdr:colOff>1466280</xdr:colOff>
      <xdr:row>10</xdr:row>
      <xdr:rowOff>225720</xdr:rowOff>
    </xdr:to>
    <xdr:pic>
      <xdr:nvPicPr>
        <xdr:cNvPr id="65" name="Imagen 146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372456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11</xdr:row>
      <xdr:rowOff>149400</xdr:rowOff>
    </xdr:from>
    <xdr:to>
      <xdr:col>7</xdr:col>
      <xdr:colOff>1334880</xdr:colOff>
      <xdr:row>11</xdr:row>
      <xdr:rowOff>551160</xdr:rowOff>
    </xdr:to>
    <xdr:pic>
      <xdr:nvPicPr>
        <xdr:cNvPr id="66" name="Imagen 147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47746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7</xdr:row>
      <xdr:rowOff>13680</xdr:rowOff>
    </xdr:from>
    <xdr:to>
      <xdr:col>7</xdr:col>
      <xdr:colOff>1466280</xdr:colOff>
      <xdr:row>10</xdr:row>
      <xdr:rowOff>225720</xdr:rowOff>
    </xdr:to>
    <xdr:pic>
      <xdr:nvPicPr>
        <xdr:cNvPr id="67" name="Imagen 148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60200" y="372456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17</xdr:row>
      <xdr:rowOff>149400</xdr:rowOff>
    </xdr:from>
    <xdr:to>
      <xdr:col>2</xdr:col>
      <xdr:colOff>1365120</xdr:colOff>
      <xdr:row>17</xdr:row>
      <xdr:rowOff>551160</xdr:rowOff>
    </xdr:to>
    <xdr:pic>
      <xdr:nvPicPr>
        <xdr:cNvPr id="68" name="Imagen 149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74682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476280</xdr:colOff>
      <xdr:row>13</xdr:row>
      <xdr:rowOff>13680</xdr:rowOff>
    </xdr:from>
    <xdr:to>
      <xdr:col>2</xdr:col>
      <xdr:colOff>1466280</xdr:colOff>
      <xdr:row>16</xdr:row>
      <xdr:rowOff>225720</xdr:rowOff>
    </xdr:to>
    <xdr:pic>
      <xdr:nvPicPr>
        <xdr:cNvPr id="69" name="Imagen 150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641808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17</xdr:row>
      <xdr:rowOff>149400</xdr:rowOff>
    </xdr:from>
    <xdr:to>
      <xdr:col>7</xdr:col>
      <xdr:colOff>1334880</xdr:colOff>
      <xdr:row>17</xdr:row>
      <xdr:rowOff>551160</xdr:rowOff>
    </xdr:to>
    <xdr:pic>
      <xdr:nvPicPr>
        <xdr:cNvPr id="70" name="Imagen 151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74682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13</xdr:row>
      <xdr:rowOff>13680</xdr:rowOff>
    </xdr:from>
    <xdr:to>
      <xdr:col>7</xdr:col>
      <xdr:colOff>1466280</xdr:colOff>
      <xdr:row>16</xdr:row>
      <xdr:rowOff>225720</xdr:rowOff>
    </xdr:to>
    <xdr:pic>
      <xdr:nvPicPr>
        <xdr:cNvPr id="71" name="Imagen 152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60200" y="641808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23</xdr:row>
      <xdr:rowOff>149400</xdr:rowOff>
    </xdr:from>
    <xdr:to>
      <xdr:col>2</xdr:col>
      <xdr:colOff>1365120</xdr:colOff>
      <xdr:row>23</xdr:row>
      <xdr:rowOff>551160</xdr:rowOff>
    </xdr:to>
    <xdr:pic>
      <xdr:nvPicPr>
        <xdr:cNvPr id="72" name="Imagen 153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01620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476280</xdr:colOff>
      <xdr:row>19</xdr:row>
      <xdr:rowOff>13680</xdr:rowOff>
    </xdr:from>
    <xdr:to>
      <xdr:col>2</xdr:col>
      <xdr:colOff>1466280</xdr:colOff>
      <xdr:row>22</xdr:row>
      <xdr:rowOff>225720</xdr:rowOff>
    </xdr:to>
    <xdr:pic>
      <xdr:nvPicPr>
        <xdr:cNvPr id="73" name="Imagen 154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911196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23</xdr:row>
      <xdr:rowOff>149400</xdr:rowOff>
    </xdr:from>
    <xdr:to>
      <xdr:col>7</xdr:col>
      <xdr:colOff>1334880</xdr:colOff>
      <xdr:row>23</xdr:row>
      <xdr:rowOff>551160</xdr:rowOff>
    </xdr:to>
    <xdr:pic>
      <xdr:nvPicPr>
        <xdr:cNvPr id="74" name="Imagen 155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101620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19</xdr:row>
      <xdr:rowOff>13680</xdr:rowOff>
    </xdr:from>
    <xdr:to>
      <xdr:col>7</xdr:col>
      <xdr:colOff>1466280</xdr:colOff>
      <xdr:row>22</xdr:row>
      <xdr:rowOff>225720</xdr:rowOff>
    </xdr:to>
    <xdr:pic>
      <xdr:nvPicPr>
        <xdr:cNvPr id="75" name="Imagen 156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60200" y="911196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29</xdr:row>
      <xdr:rowOff>149400</xdr:rowOff>
    </xdr:from>
    <xdr:to>
      <xdr:col>2</xdr:col>
      <xdr:colOff>1365120</xdr:colOff>
      <xdr:row>29</xdr:row>
      <xdr:rowOff>551160</xdr:rowOff>
    </xdr:to>
    <xdr:pic>
      <xdr:nvPicPr>
        <xdr:cNvPr id="76" name="Imagen 157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28556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476280</xdr:colOff>
      <xdr:row>25</xdr:row>
      <xdr:rowOff>13680</xdr:rowOff>
    </xdr:from>
    <xdr:to>
      <xdr:col>2</xdr:col>
      <xdr:colOff>1466280</xdr:colOff>
      <xdr:row>28</xdr:row>
      <xdr:rowOff>225720</xdr:rowOff>
    </xdr:to>
    <xdr:pic>
      <xdr:nvPicPr>
        <xdr:cNvPr id="77" name="Imagen 158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1180548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29</xdr:row>
      <xdr:rowOff>149400</xdr:rowOff>
    </xdr:from>
    <xdr:to>
      <xdr:col>7</xdr:col>
      <xdr:colOff>1334880</xdr:colOff>
      <xdr:row>29</xdr:row>
      <xdr:rowOff>551160</xdr:rowOff>
    </xdr:to>
    <xdr:pic>
      <xdr:nvPicPr>
        <xdr:cNvPr id="78" name="Imagen 159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128556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25</xdr:row>
      <xdr:rowOff>13680</xdr:rowOff>
    </xdr:from>
    <xdr:to>
      <xdr:col>7</xdr:col>
      <xdr:colOff>1466280</xdr:colOff>
      <xdr:row>28</xdr:row>
      <xdr:rowOff>225720</xdr:rowOff>
    </xdr:to>
    <xdr:pic>
      <xdr:nvPicPr>
        <xdr:cNvPr id="79" name="Imagen 160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60200" y="11805480"/>
          <a:ext cx="990000" cy="897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762120</xdr:colOff>
      <xdr:row>5</xdr:row>
      <xdr:rowOff>149400</xdr:rowOff>
    </xdr:from>
    <xdr:to>
      <xdr:col>2</xdr:col>
      <xdr:colOff>1469160</xdr:colOff>
      <xdr:row>5</xdr:row>
      <xdr:rowOff>543960</xdr:rowOff>
    </xdr:to>
    <xdr:pic>
      <xdr:nvPicPr>
        <xdr:cNvPr id="80" name="Imagen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951920"/>
          <a:ext cx="2702520" cy="3945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5</xdr:row>
      <xdr:rowOff>149400</xdr:rowOff>
    </xdr:from>
    <xdr:to>
      <xdr:col>7</xdr:col>
      <xdr:colOff>1334880</xdr:colOff>
      <xdr:row>5</xdr:row>
      <xdr:rowOff>551160</xdr:rowOff>
    </xdr:to>
    <xdr:pic>
      <xdr:nvPicPr>
        <xdr:cNvPr id="81" name="Imagen 2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195192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734760</xdr:colOff>
      <xdr:row>1</xdr:row>
      <xdr:rowOff>54360</xdr:rowOff>
    </xdr:from>
    <xdr:to>
      <xdr:col>7</xdr:col>
      <xdr:colOff>1739880</xdr:colOff>
      <xdr:row>4</xdr:row>
      <xdr:rowOff>190080</xdr:rowOff>
    </xdr:to>
    <xdr:pic>
      <xdr:nvPicPr>
        <xdr:cNvPr id="82" name="Imagen 3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840800" y="942480"/>
          <a:ext cx="1005120" cy="821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448920</xdr:colOff>
      <xdr:row>1</xdr:row>
      <xdr:rowOff>0</xdr:rowOff>
    </xdr:from>
    <xdr:to>
      <xdr:col>2</xdr:col>
      <xdr:colOff>1438920</xdr:colOff>
      <xdr:row>5</xdr:row>
      <xdr:rowOff>51480</xdr:rowOff>
    </xdr:to>
    <xdr:pic>
      <xdr:nvPicPr>
        <xdr:cNvPr id="83" name="Imagen 4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766960" y="888120"/>
          <a:ext cx="990000" cy="965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680400</xdr:colOff>
      <xdr:row>11</xdr:row>
      <xdr:rowOff>95040</xdr:rowOff>
    </xdr:from>
    <xdr:to>
      <xdr:col>2</xdr:col>
      <xdr:colOff>1387440</xdr:colOff>
      <xdr:row>11</xdr:row>
      <xdr:rowOff>557640</xdr:rowOff>
    </xdr:to>
    <xdr:pic>
      <xdr:nvPicPr>
        <xdr:cNvPr id="84" name="Imagen 5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2960" y="4653000"/>
          <a:ext cx="2702520" cy="4626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17</xdr:row>
      <xdr:rowOff>149400</xdr:rowOff>
    </xdr:from>
    <xdr:to>
      <xdr:col>2</xdr:col>
      <xdr:colOff>1365120</xdr:colOff>
      <xdr:row>17</xdr:row>
      <xdr:rowOff>551160</xdr:rowOff>
    </xdr:to>
    <xdr:pic>
      <xdr:nvPicPr>
        <xdr:cNvPr id="85" name="Imagen 6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746244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23</xdr:row>
      <xdr:rowOff>149400</xdr:rowOff>
    </xdr:from>
    <xdr:to>
      <xdr:col>2</xdr:col>
      <xdr:colOff>1365120</xdr:colOff>
      <xdr:row>23</xdr:row>
      <xdr:rowOff>551160</xdr:rowOff>
    </xdr:to>
    <xdr:pic>
      <xdr:nvPicPr>
        <xdr:cNvPr id="86" name="Imagen 7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02178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29</xdr:row>
      <xdr:rowOff>149400</xdr:rowOff>
    </xdr:from>
    <xdr:to>
      <xdr:col>2</xdr:col>
      <xdr:colOff>1365120</xdr:colOff>
      <xdr:row>29</xdr:row>
      <xdr:rowOff>551160</xdr:rowOff>
    </xdr:to>
    <xdr:pic>
      <xdr:nvPicPr>
        <xdr:cNvPr id="87" name="Imagen 8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29729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11</xdr:row>
      <xdr:rowOff>149400</xdr:rowOff>
    </xdr:from>
    <xdr:to>
      <xdr:col>7</xdr:col>
      <xdr:colOff>1334880</xdr:colOff>
      <xdr:row>11</xdr:row>
      <xdr:rowOff>551160</xdr:rowOff>
    </xdr:to>
    <xdr:pic>
      <xdr:nvPicPr>
        <xdr:cNvPr id="88" name="Imagen 9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47073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448920</xdr:colOff>
      <xdr:row>7</xdr:row>
      <xdr:rowOff>27360</xdr:rowOff>
    </xdr:from>
    <xdr:to>
      <xdr:col>2</xdr:col>
      <xdr:colOff>1438920</xdr:colOff>
      <xdr:row>11</xdr:row>
      <xdr:rowOff>116640</xdr:rowOff>
    </xdr:to>
    <xdr:pic>
      <xdr:nvPicPr>
        <xdr:cNvPr id="89" name="Imagen 10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766960" y="3670920"/>
          <a:ext cx="990000" cy="1003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462600</xdr:colOff>
      <xdr:row>13</xdr:row>
      <xdr:rowOff>13680</xdr:rowOff>
    </xdr:from>
    <xdr:to>
      <xdr:col>2</xdr:col>
      <xdr:colOff>1452600</xdr:colOff>
      <xdr:row>17</xdr:row>
      <xdr:rowOff>65160</xdr:rowOff>
    </xdr:to>
    <xdr:pic>
      <xdr:nvPicPr>
        <xdr:cNvPr id="90" name="Imagen 1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780640" y="6412320"/>
          <a:ext cx="990000" cy="9658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17</xdr:row>
      <xdr:rowOff>149400</xdr:rowOff>
    </xdr:from>
    <xdr:to>
      <xdr:col>7</xdr:col>
      <xdr:colOff>1334880</xdr:colOff>
      <xdr:row>17</xdr:row>
      <xdr:rowOff>551160</xdr:rowOff>
    </xdr:to>
    <xdr:pic>
      <xdr:nvPicPr>
        <xdr:cNvPr id="91" name="Imagen 12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746244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476280</xdr:colOff>
      <xdr:row>19</xdr:row>
      <xdr:rowOff>54360</xdr:rowOff>
    </xdr:from>
    <xdr:to>
      <xdr:col>2</xdr:col>
      <xdr:colOff>1466280</xdr:colOff>
      <xdr:row>23</xdr:row>
      <xdr:rowOff>102960</xdr:rowOff>
    </xdr:to>
    <xdr:pic>
      <xdr:nvPicPr>
        <xdr:cNvPr id="92" name="Imagen 13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794320" y="9208440"/>
          <a:ext cx="990000" cy="963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503640</xdr:colOff>
      <xdr:row>25</xdr:row>
      <xdr:rowOff>0</xdr:rowOff>
    </xdr:from>
    <xdr:to>
      <xdr:col>2</xdr:col>
      <xdr:colOff>1493640</xdr:colOff>
      <xdr:row>29</xdr:row>
      <xdr:rowOff>89280</xdr:rowOff>
    </xdr:to>
    <xdr:pic>
      <xdr:nvPicPr>
        <xdr:cNvPr id="93" name="Imagen 14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821680" y="11909160"/>
          <a:ext cx="990000" cy="10036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680400</xdr:colOff>
      <xdr:row>23</xdr:row>
      <xdr:rowOff>95040</xdr:rowOff>
    </xdr:from>
    <xdr:to>
      <xdr:col>7</xdr:col>
      <xdr:colOff>1253160</xdr:colOff>
      <xdr:row>23</xdr:row>
      <xdr:rowOff>496800</xdr:rowOff>
    </xdr:to>
    <xdr:pic>
      <xdr:nvPicPr>
        <xdr:cNvPr id="94" name="Imagen 15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60720" y="1016352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29</xdr:row>
      <xdr:rowOff>149400</xdr:rowOff>
    </xdr:from>
    <xdr:to>
      <xdr:col>7</xdr:col>
      <xdr:colOff>1334880</xdr:colOff>
      <xdr:row>29</xdr:row>
      <xdr:rowOff>551160</xdr:rowOff>
    </xdr:to>
    <xdr:pic>
      <xdr:nvPicPr>
        <xdr:cNvPr id="95" name="Imagen 16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129729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408240</xdr:colOff>
      <xdr:row>25</xdr:row>
      <xdr:rowOff>13680</xdr:rowOff>
    </xdr:from>
    <xdr:to>
      <xdr:col>7</xdr:col>
      <xdr:colOff>1398240</xdr:colOff>
      <xdr:row>29</xdr:row>
      <xdr:rowOff>102960</xdr:rowOff>
    </xdr:to>
    <xdr:pic>
      <xdr:nvPicPr>
        <xdr:cNvPr id="96" name="Imagen 17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514280" y="11922840"/>
          <a:ext cx="990000" cy="1003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666720</xdr:colOff>
      <xdr:row>19</xdr:row>
      <xdr:rowOff>13680</xdr:rowOff>
    </xdr:from>
    <xdr:to>
      <xdr:col>7</xdr:col>
      <xdr:colOff>1656720</xdr:colOff>
      <xdr:row>23</xdr:row>
      <xdr:rowOff>65160</xdr:rowOff>
    </xdr:to>
    <xdr:pic>
      <xdr:nvPicPr>
        <xdr:cNvPr id="97" name="Imagen 18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772760" y="9167760"/>
          <a:ext cx="990000" cy="965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680400</xdr:colOff>
      <xdr:row>13</xdr:row>
      <xdr:rowOff>13680</xdr:rowOff>
    </xdr:from>
    <xdr:to>
      <xdr:col>7</xdr:col>
      <xdr:colOff>1670400</xdr:colOff>
      <xdr:row>17</xdr:row>
      <xdr:rowOff>65160</xdr:rowOff>
    </xdr:to>
    <xdr:pic>
      <xdr:nvPicPr>
        <xdr:cNvPr id="98" name="Imagen 19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786440" y="6412320"/>
          <a:ext cx="990000" cy="965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612360</xdr:colOff>
      <xdr:row>7</xdr:row>
      <xdr:rowOff>0</xdr:rowOff>
    </xdr:from>
    <xdr:to>
      <xdr:col>7</xdr:col>
      <xdr:colOff>1602360</xdr:colOff>
      <xdr:row>11</xdr:row>
      <xdr:rowOff>89280</xdr:rowOff>
    </xdr:to>
    <xdr:pic>
      <xdr:nvPicPr>
        <xdr:cNvPr id="99" name="Imagen 20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718400" y="3643560"/>
          <a:ext cx="990000" cy="1003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762120</xdr:colOff>
      <xdr:row>5</xdr:row>
      <xdr:rowOff>149400</xdr:rowOff>
    </xdr:from>
    <xdr:to>
      <xdr:col>2</xdr:col>
      <xdr:colOff>1365120</xdr:colOff>
      <xdr:row>5</xdr:row>
      <xdr:rowOff>551160</xdr:rowOff>
    </xdr:to>
    <xdr:pic>
      <xdr:nvPicPr>
        <xdr:cNvPr id="100" name="Imagen 141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95192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5</xdr:row>
      <xdr:rowOff>149400</xdr:rowOff>
    </xdr:from>
    <xdr:to>
      <xdr:col>7</xdr:col>
      <xdr:colOff>1334880</xdr:colOff>
      <xdr:row>5</xdr:row>
      <xdr:rowOff>551160</xdr:rowOff>
    </xdr:to>
    <xdr:pic>
      <xdr:nvPicPr>
        <xdr:cNvPr id="101" name="Imagen 142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195192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421920</xdr:colOff>
      <xdr:row>0</xdr:row>
      <xdr:rowOff>748440</xdr:rowOff>
    </xdr:from>
    <xdr:to>
      <xdr:col>7</xdr:col>
      <xdr:colOff>1411920</xdr:colOff>
      <xdr:row>5</xdr:row>
      <xdr:rowOff>55800</xdr:rowOff>
    </xdr:to>
    <xdr:pic>
      <xdr:nvPicPr>
        <xdr:cNvPr id="102" name="Imagen 143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527960" y="748440"/>
          <a:ext cx="990000" cy="11098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408240</xdr:colOff>
      <xdr:row>0</xdr:row>
      <xdr:rowOff>748440</xdr:rowOff>
    </xdr:from>
    <xdr:to>
      <xdr:col>2</xdr:col>
      <xdr:colOff>1398240</xdr:colOff>
      <xdr:row>5</xdr:row>
      <xdr:rowOff>55800</xdr:rowOff>
    </xdr:to>
    <xdr:pic>
      <xdr:nvPicPr>
        <xdr:cNvPr id="103" name="Imagen 144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26280" y="748440"/>
          <a:ext cx="990000" cy="11098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11</xdr:row>
      <xdr:rowOff>149400</xdr:rowOff>
    </xdr:from>
    <xdr:to>
      <xdr:col>2</xdr:col>
      <xdr:colOff>1365120</xdr:colOff>
      <xdr:row>11</xdr:row>
      <xdr:rowOff>551160</xdr:rowOff>
    </xdr:to>
    <xdr:pic>
      <xdr:nvPicPr>
        <xdr:cNvPr id="104" name="Imagen 145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47073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585000</xdr:colOff>
      <xdr:row>7</xdr:row>
      <xdr:rowOff>13680</xdr:rowOff>
    </xdr:from>
    <xdr:to>
      <xdr:col>7</xdr:col>
      <xdr:colOff>1575000</xdr:colOff>
      <xdr:row>11</xdr:row>
      <xdr:rowOff>75960</xdr:rowOff>
    </xdr:to>
    <xdr:pic>
      <xdr:nvPicPr>
        <xdr:cNvPr id="105" name="Imagen 146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691040" y="3657240"/>
          <a:ext cx="990000" cy="9766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503640</xdr:colOff>
      <xdr:row>7</xdr:row>
      <xdr:rowOff>13680</xdr:rowOff>
    </xdr:from>
    <xdr:to>
      <xdr:col>2</xdr:col>
      <xdr:colOff>1493640</xdr:colOff>
      <xdr:row>11</xdr:row>
      <xdr:rowOff>75960</xdr:rowOff>
    </xdr:to>
    <xdr:pic>
      <xdr:nvPicPr>
        <xdr:cNvPr id="106" name="Imagen 147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21680" y="3657240"/>
          <a:ext cx="990000" cy="9766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462600</xdr:colOff>
      <xdr:row>12</xdr:row>
      <xdr:rowOff>1061280</xdr:rowOff>
    </xdr:from>
    <xdr:to>
      <xdr:col>2</xdr:col>
      <xdr:colOff>1452600</xdr:colOff>
      <xdr:row>17</xdr:row>
      <xdr:rowOff>63720</xdr:rowOff>
    </xdr:to>
    <xdr:pic>
      <xdr:nvPicPr>
        <xdr:cNvPr id="107" name="Imagen 148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80640" y="6381000"/>
          <a:ext cx="990000" cy="995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721080</xdr:colOff>
      <xdr:row>12</xdr:row>
      <xdr:rowOff>1020600</xdr:rowOff>
    </xdr:from>
    <xdr:to>
      <xdr:col>7</xdr:col>
      <xdr:colOff>1711080</xdr:colOff>
      <xdr:row>17</xdr:row>
      <xdr:rowOff>61200</xdr:rowOff>
    </xdr:to>
    <xdr:pic>
      <xdr:nvPicPr>
        <xdr:cNvPr id="108" name="Imagen 149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827120" y="6340320"/>
          <a:ext cx="990000" cy="10339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17</xdr:row>
      <xdr:rowOff>149400</xdr:rowOff>
    </xdr:from>
    <xdr:to>
      <xdr:col>2</xdr:col>
      <xdr:colOff>1365120</xdr:colOff>
      <xdr:row>17</xdr:row>
      <xdr:rowOff>551160</xdr:rowOff>
    </xdr:to>
    <xdr:pic>
      <xdr:nvPicPr>
        <xdr:cNvPr id="109" name="Imagen 150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746244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11</xdr:row>
      <xdr:rowOff>149400</xdr:rowOff>
    </xdr:from>
    <xdr:to>
      <xdr:col>7</xdr:col>
      <xdr:colOff>1334880</xdr:colOff>
      <xdr:row>11</xdr:row>
      <xdr:rowOff>551160</xdr:rowOff>
    </xdr:to>
    <xdr:pic>
      <xdr:nvPicPr>
        <xdr:cNvPr id="110" name="Imagen 151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47073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17</xdr:row>
      <xdr:rowOff>149400</xdr:rowOff>
    </xdr:from>
    <xdr:to>
      <xdr:col>7</xdr:col>
      <xdr:colOff>1334880</xdr:colOff>
      <xdr:row>17</xdr:row>
      <xdr:rowOff>551160</xdr:rowOff>
    </xdr:to>
    <xdr:pic>
      <xdr:nvPicPr>
        <xdr:cNvPr id="111" name="Imagen 152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746244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23</xdr:row>
      <xdr:rowOff>149400</xdr:rowOff>
    </xdr:from>
    <xdr:to>
      <xdr:col>7</xdr:col>
      <xdr:colOff>1334880</xdr:colOff>
      <xdr:row>23</xdr:row>
      <xdr:rowOff>551160</xdr:rowOff>
    </xdr:to>
    <xdr:pic>
      <xdr:nvPicPr>
        <xdr:cNvPr id="112" name="Imagen 153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102178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23</xdr:row>
      <xdr:rowOff>149400</xdr:rowOff>
    </xdr:from>
    <xdr:to>
      <xdr:col>2</xdr:col>
      <xdr:colOff>1365120</xdr:colOff>
      <xdr:row>23</xdr:row>
      <xdr:rowOff>551160</xdr:rowOff>
    </xdr:to>
    <xdr:pic>
      <xdr:nvPicPr>
        <xdr:cNvPr id="113" name="Imagen 154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02178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448920</xdr:colOff>
      <xdr:row>19</xdr:row>
      <xdr:rowOff>0</xdr:rowOff>
    </xdr:from>
    <xdr:to>
      <xdr:col>2</xdr:col>
      <xdr:colOff>1438920</xdr:colOff>
      <xdr:row>23</xdr:row>
      <xdr:rowOff>62280</xdr:rowOff>
    </xdr:to>
    <xdr:pic>
      <xdr:nvPicPr>
        <xdr:cNvPr id="114" name="Imagen 155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66960" y="9154080"/>
          <a:ext cx="990000" cy="9766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653040</xdr:colOff>
      <xdr:row>18</xdr:row>
      <xdr:rowOff>1061280</xdr:rowOff>
    </xdr:from>
    <xdr:to>
      <xdr:col>7</xdr:col>
      <xdr:colOff>1643040</xdr:colOff>
      <xdr:row>23</xdr:row>
      <xdr:rowOff>63720</xdr:rowOff>
    </xdr:to>
    <xdr:pic>
      <xdr:nvPicPr>
        <xdr:cNvPr id="115" name="Imagen 156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759080" y="9136440"/>
          <a:ext cx="990000" cy="995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435600</xdr:colOff>
      <xdr:row>25</xdr:row>
      <xdr:rowOff>27360</xdr:rowOff>
    </xdr:from>
    <xdr:to>
      <xdr:col>2</xdr:col>
      <xdr:colOff>1425600</xdr:colOff>
      <xdr:row>29</xdr:row>
      <xdr:rowOff>89640</xdr:rowOff>
    </xdr:to>
    <xdr:pic>
      <xdr:nvPicPr>
        <xdr:cNvPr id="116" name="Imagen 157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53640" y="11936520"/>
          <a:ext cx="990000" cy="9766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626040</xdr:colOff>
      <xdr:row>24</xdr:row>
      <xdr:rowOff>1074960</xdr:rowOff>
    </xdr:from>
    <xdr:to>
      <xdr:col>7</xdr:col>
      <xdr:colOff>1616040</xdr:colOff>
      <xdr:row>29</xdr:row>
      <xdr:rowOff>58320</xdr:rowOff>
    </xdr:to>
    <xdr:pic>
      <xdr:nvPicPr>
        <xdr:cNvPr id="117" name="Imagen 158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732080" y="11905200"/>
          <a:ext cx="990000" cy="9766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29</xdr:row>
      <xdr:rowOff>149400</xdr:rowOff>
    </xdr:from>
    <xdr:to>
      <xdr:col>2</xdr:col>
      <xdr:colOff>1365120</xdr:colOff>
      <xdr:row>29</xdr:row>
      <xdr:rowOff>551160</xdr:rowOff>
    </xdr:to>
    <xdr:pic>
      <xdr:nvPicPr>
        <xdr:cNvPr id="118" name="Imagen 159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29729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29</xdr:row>
      <xdr:rowOff>149400</xdr:rowOff>
    </xdr:from>
    <xdr:to>
      <xdr:col>7</xdr:col>
      <xdr:colOff>1334880</xdr:colOff>
      <xdr:row>29</xdr:row>
      <xdr:rowOff>551160</xdr:rowOff>
    </xdr:to>
    <xdr:pic>
      <xdr:nvPicPr>
        <xdr:cNvPr id="119" name="Imagen 161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129729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762120</xdr:colOff>
      <xdr:row>5</xdr:row>
      <xdr:rowOff>149400</xdr:rowOff>
    </xdr:from>
    <xdr:to>
      <xdr:col>2</xdr:col>
      <xdr:colOff>1365120</xdr:colOff>
      <xdr:row>5</xdr:row>
      <xdr:rowOff>551160</xdr:rowOff>
    </xdr:to>
    <xdr:pic>
      <xdr:nvPicPr>
        <xdr:cNvPr id="120" name="Imagen 40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95192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5</xdr:row>
      <xdr:rowOff>149400</xdr:rowOff>
    </xdr:from>
    <xdr:to>
      <xdr:col>7</xdr:col>
      <xdr:colOff>1334880</xdr:colOff>
      <xdr:row>5</xdr:row>
      <xdr:rowOff>551160</xdr:rowOff>
    </xdr:to>
    <xdr:pic>
      <xdr:nvPicPr>
        <xdr:cNvPr id="121" name="Imagen 42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195192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11</xdr:row>
      <xdr:rowOff>149400</xdr:rowOff>
    </xdr:from>
    <xdr:to>
      <xdr:col>2</xdr:col>
      <xdr:colOff>1365120</xdr:colOff>
      <xdr:row>11</xdr:row>
      <xdr:rowOff>551160</xdr:rowOff>
    </xdr:to>
    <xdr:pic>
      <xdr:nvPicPr>
        <xdr:cNvPr id="122" name="Imagen 43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47073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11</xdr:row>
      <xdr:rowOff>149400</xdr:rowOff>
    </xdr:from>
    <xdr:to>
      <xdr:col>7</xdr:col>
      <xdr:colOff>1334880</xdr:colOff>
      <xdr:row>11</xdr:row>
      <xdr:rowOff>551160</xdr:rowOff>
    </xdr:to>
    <xdr:pic>
      <xdr:nvPicPr>
        <xdr:cNvPr id="123" name="Imagen 44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47073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17</xdr:row>
      <xdr:rowOff>149400</xdr:rowOff>
    </xdr:from>
    <xdr:to>
      <xdr:col>2</xdr:col>
      <xdr:colOff>1365120</xdr:colOff>
      <xdr:row>17</xdr:row>
      <xdr:rowOff>551160</xdr:rowOff>
    </xdr:to>
    <xdr:pic>
      <xdr:nvPicPr>
        <xdr:cNvPr id="124" name="Imagen 45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746244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23</xdr:row>
      <xdr:rowOff>149400</xdr:rowOff>
    </xdr:from>
    <xdr:to>
      <xdr:col>2</xdr:col>
      <xdr:colOff>1365120</xdr:colOff>
      <xdr:row>23</xdr:row>
      <xdr:rowOff>551160</xdr:rowOff>
    </xdr:to>
    <xdr:pic>
      <xdr:nvPicPr>
        <xdr:cNvPr id="125" name="Imagen 46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02178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23</xdr:row>
      <xdr:rowOff>149400</xdr:rowOff>
    </xdr:from>
    <xdr:to>
      <xdr:col>7</xdr:col>
      <xdr:colOff>1334880</xdr:colOff>
      <xdr:row>23</xdr:row>
      <xdr:rowOff>551160</xdr:rowOff>
    </xdr:to>
    <xdr:pic>
      <xdr:nvPicPr>
        <xdr:cNvPr id="126" name="Imagen 47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102178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367560</xdr:colOff>
      <xdr:row>0</xdr:row>
      <xdr:rowOff>748440</xdr:rowOff>
    </xdr:from>
    <xdr:to>
      <xdr:col>2</xdr:col>
      <xdr:colOff>1357560</xdr:colOff>
      <xdr:row>5</xdr:row>
      <xdr:rowOff>124920</xdr:rowOff>
    </xdr:to>
    <xdr:pic>
      <xdr:nvPicPr>
        <xdr:cNvPr id="127" name="Imagen 48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685600" y="748440"/>
          <a:ext cx="990000" cy="1179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435600</xdr:colOff>
      <xdr:row>0</xdr:row>
      <xdr:rowOff>748440</xdr:rowOff>
    </xdr:from>
    <xdr:to>
      <xdr:col>7</xdr:col>
      <xdr:colOff>1425600</xdr:colOff>
      <xdr:row>5</xdr:row>
      <xdr:rowOff>124920</xdr:rowOff>
    </xdr:to>
    <xdr:pic>
      <xdr:nvPicPr>
        <xdr:cNvPr id="128" name="Imagen 49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541640" y="748440"/>
          <a:ext cx="990000" cy="1179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462600</xdr:colOff>
      <xdr:row>6</xdr:row>
      <xdr:rowOff>1047600</xdr:rowOff>
    </xdr:from>
    <xdr:to>
      <xdr:col>2</xdr:col>
      <xdr:colOff>1452600</xdr:colOff>
      <xdr:row>11</xdr:row>
      <xdr:rowOff>90720</xdr:rowOff>
    </xdr:to>
    <xdr:pic>
      <xdr:nvPicPr>
        <xdr:cNvPr id="129" name="Imagen 50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80640" y="3612240"/>
          <a:ext cx="990000" cy="1036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612360</xdr:colOff>
      <xdr:row>6</xdr:row>
      <xdr:rowOff>1020600</xdr:rowOff>
    </xdr:from>
    <xdr:to>
      <xdr:col>7</xdr:col>
      <xdr:colOff>1602360</xdr:colOff>
      <xdr:row>11</xdr:row>
      <xdr:rowOff>92160</xdr:rowOff>
    </xdr:to>
    <xdr:pic>
      <xdr:nvPicPr>
        <xdr:cNvPr id="130" name="Imagen 51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718400" y="3585240"/>
          <a:ext cx="990000" cy="1064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489960</xdr:colOff>
      <xdr:row>12</xdr:row>
      <xdr:rowOff>1047600</xdr:rowOff>
    </xdr:from>
    <xdr:to>
      <xdr:col>2</xdr:col>
      <xdr:colOff>1479960</xdr:colOff>
      <xdr:row>17</xdr:row>
      <xdr:rowOff>90720</xdr:rowOff>
    </xdr:to>
    <xdr:pic>
      <xdr:nvPicPr>
        <xdr:cNvPr id="131" name="Imagen 52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08000" y="6367320"/>
          <a:ext cx="990000" cy="1036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653040</xdr:colOff>
      <xdr:row>12</xdr:row>
      <xdr:rowOff>1034280</xdr:rowOff>
    </xdr:from>
    <xdr:to>
      <xdr:col>7</xdr:col>
      <xdr:colOff>1643040</xdr:colOff>
      <xdr:row>17</xdr:row>
      <xdr:rowOff>86760</xdr:rowOff>
    </xdr:to>
    <xdr:pic>
      <xdr:nvPicPr>
        <xdr:cNvPr id="132" name="Imagen 53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759080" y="6354000"/>
          <a:ext cx="990000" cy="1045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394560</xdr:colOff>
      <xdr:row>19</xdr:row>
      <xdr:rowOff>0</xdr:rowOff>
    </xdr:from>
    <xdr:to>
      <xdr:col>2</xdr:col>
      <xdr:colOff>1384560</xdr:colOff>
      <xdr:row>23</xdr:row>
      <xdr:rowOff>51480</xdr:rowOff>
    </xdr:to>
    <xdr:pic>
      <xdr:nvPicPr>
        <xdr:cNvPr id="133" name="Imagen 54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12600" y="9154080"/>
          <a:ext cx="990000" cy="965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585000</xdr:colOff>
      <xdr:row>19</xdr:row>
      <xdr:rowOff>13680</xdr:rowOff>
    </xdr:from>
    <xdr:to>
      <xdr:col>7</xdr:col>
      <xdr:colOff>1575000</xdr:colOff>
      <xdr:row>23</xdr:row>
      <xdr:rowOff>65160</xdr:rowOff>
    </xdr:to>
    <xdr:pic>
      <xdr:nvPicPr>
        <xdr:cNvPr id="134" name="Imagen 55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691040" y="9167760"/>
          <a:ext cx="990000" cy="9658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29</xdr:row>
      <xdr:rowOff>149400</xdr:rowOff>
    </xdr:from>
    <xdr:to>
      <xdr:col>2</xdr:col>
      <xdr:colOff>1365120</xdr:colOff>
      <xdr:row>29</xdr:row>
      <xdr:rowOff>551160</xdr:rowOff>
    </xdr:to>
    <xdr:pic>
      <xdr:nvPicPr>
        <xdr:cNvPr id="135" name="Imagen 56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29729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489960</xdr:colOff>
      <xdr:row>24</xdr:row>
      <xdr:rowOff>1006920</xdr:rowOff>
    </xdr:from>
    <xdr:to>
      <xdr:col>2</xdr:col>
      <xdr:colOff>1479960</xdr:colOff>
      <xdr:row>29</xdr:row>
      <xdr:rowOff>50040</xdr:rowOff>
    </xdr:to>
    <xdr:pic>
      <xdr:nvPicPr>
        <xdr:cNvPr id="136" name="Imagen 57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08000" y="11837160"/>
          <a:ext cx="990000" cy="10364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830160</xdr:colOff>
      <xdr:row>17</xdr:row>
      <xdr:rowOff>163440</xdr:rowOff>
    </xdr:from>
    <xdr:to>
      <xdr:col>7</xdr:col>
      <xdr:colOff>1402920</xdr:colOff>
      <xdr:row>17</xdr:row>
      <xdr:rowOff>565200</xdr:rowOff>
    </xdr:to>
    <xdr:pic>
      <xdr:nvPicPr>
        <xdr:cNvPr id="137" name="Imagen 58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910480" y="74764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29</xdr:row>
      <xdr:rowOff>149400</xdr:rowOff>
    </xdr:from>
    <xdr:to>
      <xdr:col>7</xdr:col>
      <xdr:colOff>1334880</xdr:colOff>
      <xdr:row>29</xdr:row>
      <xdr:rowOff>551160</xdr:rowOff>
    </xdr:to>
    <xdr:pic>
      <xdr:nvPicPr>
        <xdr:cNvPr id="138" name="Imagen 59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129729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775440</xdr:colOff>
      <xdr:row>25</xdr:row>
      <xdr:rowOff>27360</xdr:rowOff>
    </xdr:from>
    <xdr:to>
      <xdr:col>7</xdr:col>
      <xdr:colOff>1765440</xdr:colOff>
      <xdr:row>29</xdr:row>
      <xdr:rowOff>78840</xdr:rowOff>
    </xdr:to>
    <xdr:pic>
      <xdr:nvPicPr>
        <xdr:cNvPr id="139" name="Imagen 60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881480" y="11936520"/>
          <a:ext cx="990000" cy="9658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762120</xdr:colOff>
      <xdr:row>5</xdr:row>
      <xdr:rowOff>149400</xdr:rowOff>
    </xdr:from>
    <xdr:to>
      <xdr:col>2</xdr:col>
      <xdr:colOff>1365120</xdr:colOff>
      <xdr:row>5</xdr:row>
      <xdr:rowOff>551160</xdr:rowOff>
    </xdr:to>
    <xdr:pic>
      <xdr:nvPicPr>
        <xdr:cNvPr id="140" name="Imagen 21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21423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476280</xdr:colOff>
      <xdr:row>1</xdr:row>
      <xdr:rowOff>13680</xdr:rowOff>
    </xdr:from>
    <xdr:to>
      <xdr:col>2</xdr:col>
      <xdr:colOff>1466280</xdr:colOff>
      <xdr:row>5</xdr:row>
      <xdr:rowOff>40680</xdr:rowOff>
    </xdr:to>
    <xdr:pic>
      <xdr:nvPicPr>
        <xdr:cNvPr id="141" name="Imagen 22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1092240"/>
          <a:ext cx="990000" cy="9414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5</xdr:row>
      <xdr:rowOff>149400</xdr:rowOff>
    </xdr:from>
    <xdr:to>
      <xdr:col>7</xdr:col>
      <xdr:colOff>1334880</xdr:colOff>
      <xdr:row>5</xdr:row>
      <xdr:rowOff>551160</xdr:rowOff>
    </xdr:to>
    <xdr:pic>
      <xdr:nvPicPr>
        <xdr:cNvPr id="142" name="Imagen 23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214236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1</xdr:row>
      <xdr:rowOff>13680</xdr:rowOff>
    </xdr:from>
    <xdr:to>
      <xdr:col>7</xdr:col>
      <xdr:colOff>1466280</xdr:colOff>
      <xdr:row>4</xdr:row>
      <xdr:rowOff>225720</xdr:rowOff>
    </xdr:to>
    <xdr:pic>
      <xdr:nvPicPr>
        <xdr:cNvPr id="143" name="Imagen 24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582320" y="109224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11</xdr:row>
      <xdr:rowOff>149400</xdr:rowOff>
    </xdr:from>
    <xdr:to>
      <xdr:col>2</xdr:col>
      <xdr:colOff>1365120</xdr:colOff>
      <xdr:row>11</xdr:row>
      <xdr:rowOff>551160</xdr:rowOff>
    </xdr:to>
    <xdr:pic>
      <xdr:nvPicPr>
        <xdr:cNvPr id="144" name="Imagen 25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48978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476280</xdr:colOff>
      <xdr:row>7</xdr:row>
      <xdr:rowOff>13680</xdr:rowOff>
    </xdr:from>
    <xdr:to>
      <xdr:col>2</xdr:col>
      <xdr:colOff>1466280</xdr:colOff>
      <xdr:row>10</xdr:row>
      <xdr:rowOff>225720</xdr:rowOff>
    </xdr:to>
    <xdr:pic>
      <xdr:nvPicPr>
        <xdr:cNvPr id="145" name="Imagen 26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384768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11</xdr:row>
      <xdr:rowOff>149400</xdr:rowOff>
    </xdr:from>
    <xdr:to>
      <xdr:col>7</xdr:col>
      <xdr:colOff>1334880</xdr:colOff>
      <xdr:row>11</xdr:row>
      <xdr:rowOff>551160</xdr:rowOff>
    </xdr:to>
    <xdr:pic>
      <xdr:nvPicPr>
        <xdr:cNvPr id="146" name="Imagen 27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48978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7</xdr:row>
      <xdr:rowOff>13680</xdr:rowOff>
    </xdr:from>
    <xdr:to>
      <xdr:col>7</xdr:col>
      <xdr:colOff>1466280</xdr:colOff>
      <xdr:row>10</xdr:row>
      <xdr:rowOff>225720</xdr:rowOff>
    </xdr:to>
    <xdr:pic>
      <xdr:nvPicPr>
        <xdr:cNvPr id="147" name="Imagen 28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582320" y="384768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17</xdr:row>
      <xdr:rowOff>149400</xdr:rowOff>
    </xdr:from>
    <xdr:to>
      <xdr:col>2</xdr:col>
      <xdr:colOff>1365120</xdr:colOff>
      <xdr:row>17</xdr:row>
      <xdr:rowOff>551160</xdr:rowOff>
    </xdr:to>
    <xdr:pic>
      <xdr:nvPicPr>
        <xdr:cNvPr id="148" name="Imagen 29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76528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476280</xdr:colOff>
      <xdr:row>13</xdr:row>
      <xdr:rowOff>13680</xdr:rowOff>
    </xdr:from>
    <xdr:to>
      <xdr:col>2</xdr:col>
      <xdr:colOff>1466280</xdr:colOff>
      <xdr:row>16</xdr:row>
      <xdr:rowOff>225720</xdr:rowOff>
    </xdr:to>
    <xdr:pic>
      <xdr:nvPicPr>
        <xdr:cNvPr id="149" name="Imagen 30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660276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17</xdr:row>
      <xdr:rowOff>149400</xdr:rowOff>
    </xdr:from>
    <xdr:to>
      <xdr:col>7</xdr:col>
      <xdr:colOff>1334880</xdr:colOff>
      <xdr:row>17</xdr:row>
      <xdr:rowOff>551160</xdr:rowOff>
    </xdr:to>
    <xdr:pic>
      <xdr:nvPicPr>
        <xdr:cNvPr id="150" name="Imagen 31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76528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13</xdr:row>
      <xdr:rowOff>13680</xdr:rowOff>
    </xdr:from>
    <xdr:to>
      <xdr:col>7</xdr:col>
      <xdr:colOff>1466280</xdr:colOff>
      <xdr:row>16</xdr:row>
      <xdr:rowOff>225720</xdr:rowOff>
    </xdr:to>
    <xdr:pic>
      <xdr:nvPicPr>
        <xdr:cNvPr id="151" name="Imagen 32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582320" y="660276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23</xdr:row>
      <xdr:rowOff>149400</xdr:rowOff>
    </xdr:from>
    <xdr:to>
      <xdr:col>2</xdr:col>
      <xdr:colOff>1365120</xdr:colOff>
      <xdr:row>23</xdr:row>
      <xdr:rowOff>551160</xdr:rowOff>
    </xdr:to>
    <xdr:pic>
      <xdr:nvPicPr>
        <xdr:cNvPr id="152" name="Imagen 33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040832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476280</xdr:colOff>
      <xdr:row>19</xdr:row>
      <xdr:rowOff>13680</xdr:rowOff>
    </xdr:from>
    <xdr:to>
      <xdr:col>2</xdr:col>
      <xdr:colOff>1466280</xdr:colOff>
      <xdr:row>22</xdr:row>
      <xdr:rowOff>225720</xdr:rowOff>
    </xdr:to>
    <xdr:pic>
      <xdr:nvPicPr>
        <xdr:cNvPr id="153" name="Imagen 34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935820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23</xdr:row>
      <xdr:rowOff>149400</xdr:rowOff>
    </xdr:from>
    <xdr:to>
      <xdr:col>7</xdr:col>
      <xdr:colOff>1334880</xdr:colOff>
      <xdr:row>23</xdr:row>
      <xdr:rowOff>551160</xdr:rowOff>
    </xdr:to>
    <xdr:pic>
      <xdr:nvPicPr>
        <xdr:cNvPr id="154" name="Imagen 35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1040832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19</xdr:row>
      <xdr:rowOff>13680</xdr:rowOff>
    </xdr:from>
    <xdr:to>
      <xdr:col>7</xdr:col>
      <xdr:colOff>1466280</xdr:colOff>
      <xdr:row>22</xdr:row>
      <xdr:rowOff>225720</xdr:rowOff>
    </xdr:to>
    <xdr:pic>
      <xdr:nvPicPr>
        <xdr:cNvPr id="155" name="Imagen 36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582320" y="935820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29</xdr:row>
      <xdr:rowOff>149400</xdr:rowOff>
    </xdr:from>
    <xdr:to>
      <xdr:col>2</xdr:col>
      <xdr:colOff>1365120</xdr:colOff>
      <xdr:row>29</xdr:row>
      <xdr:rowOff>551160</xdr:rowOff>
    </xdr:to>
    <xdr:pic>
      <xdr:nvPicPr>
        <xdr:cNvPr id="156" name="Imagen 37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231344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476280</xdr:colOff>
      <xdr:row>25</xdr:row>
      <xdr:rowOff>13680</xdr:rowOff>
    </xdr:from>
    <xdr:to>
      <xdr:col>2</xdr:col>
      <xdr:colOff>1466280</xdr:colOff>
      <xdr:row>28</xdr:row>
      <xdr:rowOff>225720</xdr:rowOff>
    </xdr:to>
    <xdr:pic>
      <xdr:nvPicPr>
        <xdr:cNvPr id="157" name="Imagen 38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1126332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29</xdr:row>
      <xdr:rowOff>149400</xdr:rowOff>
    </xdr:from>
    <xdr:to>
      <xdr:col>7</xdr:col>
      <xdr:colOff>1334880</xdr:colOff>
      <xdr:row>29</xdr:row>
      <xdr:rowOff>551160</xdr:rowOff>
    </xdr:to>
    <xdr:pic>
      <xdr:nvPicPr>
        <xdr:cNvPr id="158" name="Imagen 39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2440" y="1231344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25</xdr:row>
      <xdr:rowOff>13680</xdr:rowOff>
    </xdr:from>
    <xdr:to>
      <xdr:col>7</xdr:col>
      <xdr:colOff>1466280</xdr:colOff>
      <xdr:row>28</xdr:row>
      <xdr:rowOff>225720</xdr:rowOff>
    </xdr:to>
    <xdr:pic>
      <xdr:nvPicPr>
        <xdr:cNvPr id="159" name="Imagen 40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582320" y="11263320"/>
          <a:ext cx="990000" cy="897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762120</xdr:colOff>
      <xdr:row>5</xdr:row>
      <xdr:rowOff>149400</xdr:rowOff>
    </xdr:from>
    <xdr:to>
      <xdr:col>2</xdr:col>
      <xdr:colOff>1365120</xdr:colOff>
      <xdr:row>5</xdr:row>
      <xdr:rowOff>551160</xdr:rowOff>
    </xdr:to>
    <xdr:pic>
      <xdr:nvPicPr>
        <xdr:cNvPr id="160" name="Imagen 61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20808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476280</xdr:colOff>
      <xdr:row>1</xdr:row>
      <xdr:rowOff>13680</xdr:rowOff>
    </xdr:from>
    <xdr:to>
      <xdr:col>2</xdr:col>
      <xdr:colOff>1466280</xdr:colOff>
      <xdr:row>5</xdr:row>
      <xdr:rowOff>141120</xdr:rowOff>
    </xdr:to>
    <xdr:pic>
      <xdr:nvPicPr>
        <xdr:cNvPr id="161" name="Imagen 62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1030680"/>
          <a:ext cx="990000" cy="1041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5</xdr:row>
      <xdr:rowOff>149400</xdr:rowOff>
    </xdr:from>
    <xdr:to>
      <xdr:col>7</xdr:col>
      <xdr:colOff>1334880</xdr:colOff>
      <xdr:row>5</xdr:row>
      <xdr:rowOff>551160</xdr:rowOff>
    </xdr:to>
    <xdr:pic>
      <xdr:nvPicPr>
        <xdr:cNvPr id="162" name="Imagen 63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20808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1</xdr:row>
      <xdr:rowOff>13680</xdr:rowOff>
    </xdr:from>
    <xdr:to>
      <xdr:col>7</xdr:col>
      <xdr:colOff>1466280</xdr:colOff>
      <xdr:row>4</xdr:row>
      <xdr:rowOff>225720</xdr:rowOff>
    </xdr:to>
    <xdr:pic>
      <xdr:nvPicPr>
        <xdr:cNvPr id="163" name="Imagen 64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60200" y="103068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11</xdr:row>
      <xdr:rowOff>149400</xdr:rowOff>
    </xdr:from>
    <xdr:to>
      <xdr:col>2</xdr:col>
      <xdr:colOff>1365120</xdr:colOff>
      <xdr:row>11</xdr:row>
      <xdr:rowOff>551160</xdr:rowOff>
    </xdr:to>
    <xdr:pic>
      <xdr:nvPicPr>
        <xdr:cNvPr id="164" name="Imagen 65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47746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476280</xdr:colOff>
      <xdr:row>7</xdr:row>
      <xdr:rowOff>13680</xdr:rowOff>
    </xdr:from>
    <xdr:to>
      <xdr:col>2</xdr:col>
      <xdr:colOff>1466280</xdr:colOff>
      <xdr:row>10</xdr:row>
      <xdr:rowOff>225720</xdr:rowOff>
    </xdr:to>
    <xdr:pic>
      <xdr:nvPicPr>
        <xdr:cNvPr id="165" name="Imagen 66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372456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11</xdr:row>
      <xdr:rowOff>149400</xdr:rowOff>
    </xdr:from>
    <xdr:to>
      <xdr:col>7</xdr:col>
      <xdr:colOff>1334880</xdr:colOff>
      <xdr:row>11</xdr:row>
      <xdr:rowOff>551160</xdr:rowOff>
    </xdr:to>
    <xdr:pic>
      <xdr:nvPicPr>
        <xdr:cNvPr id="166" name="Imagen 67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47746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7</xdr:row>
      <xdr:rowOff>13680</xdr:rowOff>
    </xdr:from>
    <xdr:to>
      <xdr:col>7</xdr:col>
      <xdr:colOff>1466280</xdr:colOff>
      <xdr:row>10</xdr:row>
      <xdr:rowOff>225720</xdr:rowOff>
    </xdr:to>
    <xdr:pic>
      <xdr:nvPicPr>
        <xdr:cNvPr id="167" name="Imagen 68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60200" y="372456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17</xdr:row>
      <xdr:rowOff>149400</xdr:rowOff>
    </xdr:from>
    <xdr:to>
      <xdr:col>2</xdr:col>
      <xdr:colOff>1365120</xdr:colOff>
      <xdr:row>17</xdr:row>
      <xdr:rowOff>551160</xdr:rowOff>
    </xdr:to>
    <xdr:pic>
      <xdr:nvPicPr>
        <xdr:cNvPr id="168" name="Imagen 69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74682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476280</xdr:colOff>
      <xdr:row>13</xdr:row>
      <xdr:rowOff>13680</xdr:rowOff>
    </xdr:from>
    <xdr:to>
      <xdr:col>2</xdr:col>
      <xdr:colOff>1466280</xdr:colOff>
      <xdr:row>16</xdr:row>
      <xdr:rowOff>225720</xdr:rowOff>
    </xdr:to>
    <xdr:pic>
      <xdr:nvPicPr>
        <xdr:cNvPr id="169" name="Imagen 70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641808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17</xdr:row>
      <xdr:rowOff>149400</xdr:rowOff>
    </xdr:from>
    <xdr:to>
      <xdr:col>7</xdr:col>
      <xdr:colOff>1334880</xdr:colOff>
      <xdr:row>17</xdr:row>
      <xdr:rowOff>551160</xdr:rowOff>
    </xdr:to>
    <xdr:pic>
      <xdr:nvPicPr>
        <xdr:cNvPr id="170" name="Imagen 71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74682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13</xdr:row>
      <xdr:rowOff>13680</xdr:rowOff>
    </xdr:from>
    <xdr:to>
      <xdr:col>7</xdr:col>
      <xdr:colOff>1466280</xdr:colOff>
      <xdr:row>16</xdr:row>
      <xdr:rowOff>225720</xdr:rowOff>
    </xdr:to>
    <xdr:pic>
      <xdr:nvPicPr>
        <xdr:cNvPr id="171" name="Imagen 72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60200" y="641808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23</xdr:row>
      <xdr:rowOff>149400</xdr:rowOff>
    </xdr:from>
    <xdr:to>
      <xdr:col>2</xdr:col>
      <xdr:colOff>1365120</xdr:colOff>
      <xdr:row>23</xdr:row>
      <xdr:rowOff>551160</xdr:rowOff>
    </xdr:to>
    <xdr:pic>
      <xdr:nvPicPr>
        <xdr:cNvPr id="172" name="Imagen 73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01620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476280</xdr:colOff>
      <xdr:row>19</xdr:row>
      <xdr:rowOff>13680</xdr:rowOff>
    </xdr:from>
    <xdr:to>
      <xdr:col>2</xdr:col>
      <xdr:colOff>1466280</xdr:colOff>
      <xdr:row>22</xdr:row>
      <xdr:rowOff>225720</xdr:rowOff>
    </xdr:to>
    <xdr:pic>
      <xdr:nvPicPr>
        <xdr:cNvPr id="173" name="Imagen 74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911196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23</xdr:row>
      <xdr:rowOff>149400</xdr:rowOff>
    </xdr:from>
    <xdr:to>
      <xdr:col>7</xdr:col>
      <xdr:colOff>1334880</xdr:colOff>
      <xdr:row>23</xdr:row>
      <xdr:rowOff>551160</xdr:rowOff>
    </xdr:to>
    <xdr:pic>
      <xdr:nvPicPr>
        <xdr:cNvPr id="174" name="Imagen 75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1016208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19</xdr:row>
      <xdr:rowOff>13680</xdr:rowOff>
    </xdr:from>
    <xdr:to>
      <xdr:col>7</xdr:col>
      <xdr:colOff>1466280</xdr:colOff>
      <xdr:row>22</xdr:row>
      <xdr:rowOff>225720</xdr:rowOff>
    </xdr:to>
    <xdr:pic>
      <xdr:nvPicPr>
        <xdr:cNvPr id="175" name="Imagen 76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60200" y="911196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762120</xdr:colOff>
      <xdr:row>29</xdr:row>
      <xdr:rowOff>149400</xdr:rowOff>
    </xdr:from>
    <xdr:to>
      <xdr:col>2</xdr:col>
      <xdr:colOff>1365120</xdr:colOff>
      <xdr:row>29</xdr:row>
      <xdr:rowOff>551160</xdr:rowOff>
    </xdr:to>
    <xdr:pic>
      <xdr:nvPicPr>
        <xdr:cNvPr id="176" name="Imagen 77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4680" y="128556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476280</xdr:colOff>
      <xdr:row>25</xdr:row>
      <xdr:rowOff>13680</xdr:rowOff>
    </xdr:from>
    <xdr:to>
      <xdr:col>2</xdr:col>
      <xdr:colOff>1466280</xdr:colOff>
      <xdr:row>28</xdr:row>
      <xdr:rowOff>225720</xdr:rowOff>
    </xdr:to>
    <xdr:pic>
      <xdr:nvPicPr>
        <xdr:cNvPr id="177" name="Imagen 78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94320" y="1180548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29</xdr:row>
      <xdr:rowOff>149400</xdr:rowOff>
    </xdr:from>
    <xdr:to>
      <xdr:col>7</xdr:col>
      <xdr:colOff>1334880</xdr:colOff>
      <xdr:row>29</xdr:row>
      <xdr:rowOff>551160</xdr:rowOff>
    </xdr:to>
    <xdr:pic>
      <xdr:nvPicPr>
        <xdr:cNvPr id="178" name="Imagen 79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128556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476280</xdr:colOff>
      <xdr:row>25</xdr:row>
      <xdr:rowOff>13680</xdr:rowOff>
    </xdr:from>
    <xdr:to>
      <xdr:col>7</xdr:col>
      <xdr:colOff>1466280</xdr:colOff>
      <xdr:row>28</xdr:row>
      <xdr:rowOff>225720</xdr:rowOff>
    </xdr:to>
    <xdr:pic>
      <xdr:nvPicPr>
        <xdr:cNvPr id="179" name="Imagen 80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60200" y="11805480"/>
          <a:ext cx="990000" cy="897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762120</xdr:colOff>
      <xdr:row>5</xdr:row>
      <xdr:rowOff>149400</xdr:rowOff>
    </xdr:from>
    <xdr:to>
      <xdr:col>7</xdr:col>
      <xdr:colOff>1334880</xdr:colOff>
      <xdr:row>5</xdr:row>
      <xdr:rowOff>551160</xdr:rowOff>
    </xdr:to>
    <xdr:pic>
      <xdr:nvPicPr>
        <xdr:cNvPr id="180" name="Imagen 21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0320" y="2080800"/>
          <a:ext cx="2598480" cy="401760"/>
        </a:xfrm>
        <a:prstGeom prst="rect">
          <a:avLst/>
        </a:prstGeom>
        <a:ln w="0"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Date="0" createdVersion="3" recordCount="99" xr:uid="{00000000-000A-0000-FFFF-FFFF01000000}">
  <cacheSource type="worksheet">
    <worksheetSource ref="P1:P1048576" sheet="15-12-21"/>
  </cacheSource>
  <cacheFields count="1">
    <cacheField name="SEGUNDO CON GUARNICION" numFmtId="0">
      <sharedItems containsBlank="1" count="17">
        <s v="; "/>
        <s v="; PATATAS COCIDAS"/>
        <s v="CALDEIRADA DE PESCADO; FRUTA"/>
        <s v="CONEJO AJILLO; FRUTA"/>
        <s v="EXPRESS; "/>
        <s v="FRUTA; MENESTRA DE VERDURAS"/>
        <s v="GENERAL; "/>
        <s v="LENTEJAS; "/>
        <s v="PASTA MARINERA; "/>
        <s v="PASTA MARINERA; ARROZ EN BLANCO"/>
        <s v="PINCHO MORUNO; FRUTA"/>
        <s v="PINCHO MORUNO; TARTA DE QUESO CASERA"/>
        <s v="PINCHO MORUNO; YOGURT"/>
        <s v="TERNERA ASADA; FRUTA"/>
        <s v="TERNERA ASADA; YOGURT"/>
        <s v="TOTAL; 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13"/>
  </r>
  <r>
    <x v="2"/>
  </r>
  <r>
    <x v="3"/>
  </r>
  <r>
    <x v="14"/>
  </r>
  <r>
    <x v="10"/>
  </r>
  <r>
    <x v="10"/>
  </r>
  <r>
    <x v="3"/>
  </r>
  <r>
    <x v="14"/>
  </r>
  <r>
    <x v="5"/>
  </r>
  <r>
    <x v="1"/>
  </r>
  <r>
    <x v="12"/>
  </r>
  <r>
    <x v="2"/>
  </r>
  <r>
    <x v="11"/>
  </r>
  <r>
    <x v="11"/>
  </r>
  <r>
    <x v="8"/>
  </r>
  <r>
    <x v="7"/>
  </r>
  <r>
    <x v="9"/>
  </r>
  <r>
    <x v="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4"/>
  </r>
  <r>
    <x v="1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TablaDinámica4" cacheId="0" applyNumberFormats="0" applyBorderFormats="0" applyFontFormats="0" applyPatternFormats="0" applyAlignmentFormats="0" applyWidthHeightFormats="0" dataCaption="Values" itemPrintTitles="1" indent="0" compact="0" outline="1" outlineData="1" compactData="0">
  <location ref="A1:B19" firstHeaderRow="1" firstDataRow="1" firstDataCol="1"/>
  <pivotFields count="1">
    <pivotField axis="axisRow" dataField="1" compact="0" showAll="0">
      <items count="18">
        <item x="0"/>
        <item x="16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0"/>
  </rowField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gallego@televes.com" TargetMode="External"/><Relationship Id="rId13" Type="http://schemas.openxmlformats.org/officeDocument/2006/relationships/hyperlink" Target="mailto:manuel.regueiro@gmail.com" TargetMode="External"/><Relationship Id="rId18" Type="http://schemas.openxmlformats.org/officeDocument/2006/relationships/hyperlink" Target="mailto:olalla.galinanes@gmail.com" TargetMode="External"/><Relationship Id="rId3" Type="http://schemas.openxmlformats.org/officeDocument/2006/relationships/hyperlink" Target="mailto:bmarquinadsas@gmail.com" TargetMode="External"/><Relationship Id="rId21" Type="http://schemas.openxmlformats.org/officeDocument/2006/relationships/hyperlink" Target="mailto:prial95@arantia.com" TargetMode="External"/><Relationship Id="rId7" Type="http://schemas.openxmlformats.org/officeDocument/2006/relationships/hyperlink" Target="mailto:jiglesias@tredess.com" TargetMode="External"/><Relationship Id="rId12" Type="http://schemas.openxmlformats.org/officeDocument/2006/relationships/hyperlink" Target="mailto:manolo1990_andujar@icloud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oplupes@gmail.com" TargetMode="External"/><Relationship Id="rId16" Type="http://schemas.openxmlformats.org/officeDocument/2006/relationships/hyperlink" Target="mailto:magarcia@televes.com" TargetMode="External"/><Relationship Id="rId20" Type="http://schemas.openxmlformats.org/officeDocument/2006/relationships/hyperlink" Target="mailto:pberdullas@arantia.com" TargetMode="External"/><Relationship Id="rId1" Type="http://schemas.openxmlformats.org/officeDocument/2006/relationships/hyperlink" Target="mailto:adrmou@hotmail.com" TargetMode="External"/><Relationship Id="rId6" Type="http://schemas.openxmlformats.org/officeDocument/2006/relationships/hyperlink" Target="mailto:cllanes@gmail.com" TargetMode="External"/><Relationship Id="rId11" Type="http://schemas.openxmlformats.org/officeDocument/2006/relationships/hyperlink" Target="mailto:largudin@gsertel.com" TargetMode="External"/><Relationship Id="rId5" Type="http://schemas.openxmlformats.org/officeDocument/2006/relationships/hyperlink" Target="mailto:cbartab@gmail.com" TargetMode="External"/><Relationship Id="rId15" Type="http://schemas.openxmlformats.org/officeDocument/2006/relationships/hyperlink" Target="mailto:mvilar@televes.com" TargetMode="External"/><Relationship Id="rId23" Type="http://schemas.openxmlformats.org/officeDocument/2006/relationships/hyperlink" Target="mailto:sdifda@gmail.com" TargetMode="External"/><Relationship Id="rId10" Type="http://schemas.openxmlformats.org/officeDocument/2006/relationships/hyperlink" Target="mailto:jrodal@televes.com" TargetMode="External"/><Relationship Id="rId19" Type="http://schemas.openxmlformats.org/officeDocument/2006/relationships/hyperlink" Target="mailto:ocalderon@arantia.com" TargetMode="External"/><Relationship Id="rId4" Type="http://schemas.openxmlformats.org/officeDocument/2006/relationships/hyperlink" Target="mailto:dezmen@gmail.com" TargetMode="External"/><Relationship Id="rId9" Type="http://schemas.openxmlformats.org/officeDocument/2006/relationships/hyperlink" Target="mailto:jalvarez@televes.com" TargetMode="External"/><Relationship Id="rId14" Type="http://schemas.openxmlformats.org/officeDocument/2006/relationships/hyperlink" Target="mailto:mcas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4"/>
  <sheetViews>
    <sheetView topLeftCell="A344" zoomScaleNormal="100" workbookViewId="0">
      <selection activeCell="A375" sqref="A375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C2" s="3" t="s">
        <v>10</v>
      </c>
      <c r="D2" s="3" t="s">
        <v>11</v>
      </c>
      <c r="E2" s="3" t="s">
        <v>12</v>
      </c>
      <c r="F2" s="4">
        <v>608014652</v>
      </c>
      <c r="G2" s="5"/>
      <c r="H2" s="5"/>
    </row>
    <row r="3" spans="1:9" x14ac:dyDescent="0.25">
      <c r="A3" s="3" t="s">
        <v>13</v>
      </c>
      <c r="B3">
        <v>123</v>
      </c>
      <c r="C3" s="3" t="s">
        <v>14</v>
      </c>
      <c r="D3" s="3" t="s">
        <v>15</v>
      </c>
      <c r="E3" s="3" t="s">
        <v>16</v>
      </c>
      <c r="F3" s="4">
        <v>639488665</v>
      </c>
      <c r="G3" s="5"/>
      <c r="H3" s="5"/>
    </row>
    <row r="4" spans="1:9" x14ac:dyDescent="0.25">
      <c r="A4" s="3" t="s">
        <v>17</v>
      </c>
      <c r="B4">
        <v>139</v>
      </c>
      <c r="C4" s="3" t="s">
        <v>14</v>
      </c>
      <c r="D4" s="3" t="s">
        <v>15</v>
      </c>
      <c r="E4" s="3" t="s">
        <v>16</v>
      </c>
      <c r="F4" s="4">
        <v>639488665</v>
      </c>
      <c r="G4" s="5"/>
      <c r="H4" s="5"/>
    </row>
    <row r="5" spans="1:9" x14ac:dyDescent="0.25">
      <c r="A5" s="6" t="s">
        <v>18</v>
      </c>
      <c r="B5">
        <v>139</v>
      </c>
      <c r="C5" s="3" t="s">
        <v>14</v>
      </c>
      <c r="D5" s="3" t="s">
        <v>15</v>
      </c>
      <c r="E5" s="3" t="s">
        <v>16</v>
      </c>
      <c r="F5" s="4">
        <v>639488665</v>
      </c>
      <c r="G5" s="5"/>
      <c r="H5" s="5"/>
    </row>
    <row r="6" spans="1:9" x14ac:dyDescent="0.25">
      <c r="A6" s="3" t="s">
        <v>19</v>
      </c>
      <c r="B6">
        <v>38</v>
      </c>
      <c r="C6" s="3" t="s">
        <v>20</v>
      </c>
      <c r="D6" s="3" t="s">
        <v>21</v>
      </c>
      <c r="E6" s="3" t="s">
        <v>22</v>
      </c>
      <c r="F6" s="3"/>
      <c r="G6" s="3"/>
      <c r="H6" s="3"/>
    </row>
    <row r="7" spans="1:9" x14ac:dyDescent="0.25">
      <c r="A7" s="3" t="s">
        <v>23</v>
      </c>
      <c r="B7">
        <v>112</v>
      </c>
      <c r="C7" s="3" t="s">
        <v>20</v>
      </c>
      <c r="D7" s="3" t="s">
        <v>24</v>
      </c>
      <c r="E7" s="3" t="s">
        <v>16</v>
      </c>
      <c r="F7" s="4">
        <v>649071750</v>
      </c>
      <c r="G7" s="5"/>
      <c r="H7" s="5"/>
    </row>
    <row r="8" spans="1:9" x14ac:dyDescent="0.25">
      <c r="A8" s="3" t="s">
        <v>25</v>
      </c>
      <c r="B8">
        <v>38</v>
      </c>
      <c r="C8" s="3" t="s">
        <v>20</v>
      </c>
      <c r="D8" s="3" t="s">
        <v>21</v>
      </c>
      <c r="E8" s="3" t="s">
        <v>22</v>
      </c>
      <c r="F8" s="3"/>
      <c r="G8" s="5"/>
      <c r="H8" s="5"/>
    </row>
    <row r="9" spans="1:9" x14ac:dyDescent="0.25">
      <c r="A9" s="3" t="s">
        <v>26</v>
      </c>
      <c r="B9">
        <v>5</v>
      </c>
      <c r="C9" s="3" t="s">
        <v>27</v>
      </c>
      <c r="D9" s="3" t="s">
        <v>28</v>
      </c>
      <c r="E9" s="3" t="s">
        <v>16</v>
      </c>
      <c r="F9" s="4">
        <v>680787810</v>
      </c>
      <c r="G9" s="3"/>
      <c r="H9" s="3"/>
    </row>
    <row r="10" spans="1:9" x14ac:dyDescent="0.25">
      <c r="A10" s="3" t="s">
        <v>29</v>
      </c>
      <c r="B10">
        <v>21</v>
      </c>
      <c r="C10" s="3" t="s">
        <v>27</v>
      </c>
      <c r="D10" s="3" t="s">
        <v>30</v>
      </c>
      <c r="E10" s="3" t="s">
        <v>22</v>
      </c>
      <c r="F10" s="3" t="s">
        <v>31</v>
      </c>
      <c r="G10" s="3"/>
      <c r="H10" s="3"/>
    </row>
    <row r="11" spans="1:9" x14ac:dyDescent="0.25">
      <c r="A11" s="3" t="s">
        <v>32</v>
      </c>
      <c r="B11">
        <v>70</v>
      </c>
      <c r="C11" s="3" t="s">
        <v>33</v>
      </c>
      <c r="D11" s="3" t="s">
        <v>34</v>
      </c>
      <c r="E11" s="3" t="s">
        <v>22</v>
      </c>
      <c r="F11" s="4">
        <v>657827153</v>
      </c>
      <c r="G11" s="3"/>
      <c r="H11" s="3"/>
    </row>
    <row r="12" spans="1:9" x14ac:dyDescent="0.25">
      <c r="A12" s="3" t="s">
        <v>35</v>
      </c>
      <c r="B12">
        <v>148</v>
      </c>
      <c r="C12" s="3" t="s">
        <v>36</v>
      </c>
      <c r="D12" s="3" t="s">
        <v>37</v>
      </c>
      <c r="E12" s="3" t="s">
        <v>22</v>
      </c>
      <c r="F12" s="4">
        <v>618816403</v>
      </c>
      <c r="G12" s="5"/>
      <c r="H12" s="5"/>
    </row>
    <row r="13" spans="1:9" x14ac:dyDescent="0.25">
      <c r="A13" s="3" t="s">
        <v>35</v>
      </c>
      <c r="B13" s="7">
        <v>221</v>
      </c>
      <c r="C13" s="3" t="s">
        <v>36</v>
      </c>
      <c r="D13" s="3" t="s">
        <v>38</v>
      </c>
      <c r="E13" s="3" t="s">
        <v>22</v>
      </c>
      <c r="F13" s="4">
        <v>618816403</v>
      </c>
      <c r="G13" s="5"/>
      <c r="H13" s="5"/>
    </row>
    <row r="14" spans="1:9" x14ac:dyDescent="0.25">
      <c r="A14" s="8" t="s">
        <v>39</v>
      </c>
      <c r="B14" s="7">
        <v>221</v>
      </c>
      <c r="C14" s="3" t="s">
        <v>36</v>
      </c>
      <c r="D14" s="3" t="s">
        <v>38</v>
      </c>
      <c r="E14" s="3" t="s">
        <v>22</v>
      </c>
      <c r="F14" s="4">
        <v>618816403</v>
      </c>
      <c r="G14" s="5"/>
      <c r="H14" s="5"/>
    </row>
    <row r="15" spans="1:9" x14ac:dyDescent="0.25">
      <c r="A15" s="3" t="s">
        <v>40</v>
      </c>
      <c r="B15">
        <v>181</v>
      </c>
      <c r="C15" s="3" t="s">
        <v>41</v>
      </c>
      <c r="D15" s="3" t="s">
        <v>42</v>
      </c>
      <c r="E15" s="3" t="s">
        <v>16</v>
      </c>
      <c r="F15" s="4">
        <v>645899662</v>
      </c>
      <c r="G15" s="5"/>
      <c r="H15" s="5"/>
    </row>
    <row r="16" spans="1:9" x14ac:dyDescent="0.25">
      <c r="A16" s="3" t="s">
        <v>43</v>
      </c>
      <c r="B16">
        <v>44</v>
      </c>
      <c r="C16" s="3" t="s">
        <v>44</v>
      </c>
      <c r="D16" s="3" t="s">
        <v>45</v>
      </c>
      <c r="E16" s="3" t="s">
        <v>46</v>
      </c>
      <c r="F16" s="4">
        <v>628524807</v>
      </c>
      <c r="G16" s="3"/>
      <c r="H16" s="3"/>
    </row>
    <row r="17" spans="1:8" x14ac:dyDescent="0.25">
      <c r="A17" s="3" t="s">
        <v>47</v>
      </c>
      <c r="B17">
        <v>122</v>
      </c>
      <c r="C17" s="3" t="s">
        <v>48</v>
      </c>
      <c r="D17" s="3" t="s">
        <v>49</v>
      </c>
      <c r="E17" s="3" t="s">
        <v>16</v>
      </c>
      <c r="F17" s="3"/>
      <c r="G17" s="5"/>
      <c r="H17" s="5"/>
    </row>
    <row r="18" spans="1:8" x14ac:dyDescent="0.25">
      <c r="A18" s="3" t="s">
        <v>47</v>
      </c>
      <c r="B18" s="9">
        <v>158</v>
      </c>
      <c r="C18" s="3" t="s">
        <v>48</v>
      </c>
      <c r="D18" s="3" t="s">
        <v>50</v>
      </c>
      <c r="E18" s="3" t="s">
        <v>16</v>
      </c>
      <c r="F18" s="3"/>
      <c r="G18" s="5"/>
      <c r="H18" s="5"/>
    </row>
    <row r="19" spans="1:8" x14ac:dyDescent="0.25">
      <c r="A19" s="3" t="s">
        <v>51</v>
      </c>
      <c r="B19">
        <v>203</v>
      </c>
      <c r="C19" s="3" t="s">
        <v>48</v>
      </c>
      <c r="D19" s="3" t="s">
        <v>52</v>
      </c>
      <c r="E19" s="3" t="s">
        <v>12</v>
      </c>
      <c r="F19" s="4">
        <v>699332063</v>
      </c>
      <c r="G19" s="5"/>
      <c r="H19" s="3"/>
    </row>
    <row r="20" spans="1:8" x14ac:dyDescent="0.25">
      <c r="A20" s="10" t="s">
        <v>53</v>
      </c>
      <c r="B20" s="7">
        <v>224</v>
      </c>
      <c r="C20" s="10" t="s">
        <v>54</v>
      </c>
      <c r="D20" s="10" t="s">
        <v>55</v>
      </c>
      <c r="E20" s="10" t="s">
        <v>22</v>
      </c>
      <c r="F20" s="11">
        <v>638201737</v>
      </c>
      <c r="G20" s="5"/>
      <c r="H20" s="5"/>
    </row>
    <row r="21" spans="1:8" x14ac:dyDescent="0.25">
      <c r="A21" s="12" t="s">
        <v>53</v>
      </c>
      <c r="B21" s="13">
        <v>226</v>
      </c>
      <c r="C21" s="12" t="s">
        <v>54</v>
      </c>
      <c r="D21" s="12" t="s">
        <v>55</v>
      </c>
      <c r="E21" s="12" t="s">
        <v>22</v>
      </c>
      <c r="F21" s="14">
        <v>638201737</v>
      </c>
      <c r="G21" s="5"/>
      <c r="H21" s="5"/>
    </row>
    <row r="22" spans="1:8" x14ac:dyDescent="0.25">
      <c r="A22" s="3" t="s">
        <v>56</v>
      </c>
      <c r="B22" s="7">
        <v>224</v>
      </c>
      <c r="C22" s="10" t="s">
        <v>54</v>
      </c>
      <c r="D22" s="10" t="s">
        <v>55</v>
      </c>
      <c r="E22" s="10" t="s">
        <v>22</v>
      </c>
      <c r="F22" s="11">
        <v>638201737</v>
      </c>
      <c r="G22" s="5"/>
      <c r="H22" s="5"/>
    </row>
    <row r="23" spans="1:8" x14ac:dyDescent="0.25">
      <c r="A23" s="3" t="s">
        <v>57</v>
      </c>
      <c r="B23">
        <v>18</v>
      </c>
      <c r="C23" s="3" t="s">
        <v>58</v>
      </c>
      <c r="D23" s="3" t="s">
        <v>59</v>
      </c>
      <c r="E23" s="3" t="s">
        <v>22</v>
      </c>
      <c r="F23" s="3"/>
      <c r="G23" s="3"/>
      <c r="H23" s="3"/>
    </row>
    <row r="24" spans="1:8" x14ac:dyDescent="0.25">
      <c r="A24" s="3" t="s">
        <v>60</v>
      </c>
      <c r="C24" s="3" t="s">
        <v>61</v>
      </c>
      <c r="D24" s="3" t="s">
        <v>62</v>
      </c>
      <c r="E24" s="3" t="s">
        <v>12</v>
      </c>
      <c r="F24" s="4">
        <v>629618289</v>
      </c>
      <c r="G24" s="5"/>
      <c r="H24" s="5"/>
    </row>
    <row r="25" spans="1:8" x14ac:dyDescent="0.25">
      <c r="A25" s="3" t="s">
        <v>63</v>
      </c>
      <c r="B25">
        <v>189</v>
      </c>
      <c r="C25" s="3" t="s">
        <v>64</v>
      </c>
      <c r="D25" s="3" t="s">
        <v>65</v>
      </c>
      <c r="E25" s="3" t="s">
        <v>16</v>
      </c>
      <c r="F25" s="4">
        <v>630936339</v>
      </c>
      <c r="G25" s="5"/>
      <c r="H25" s="5"/>
    </row>
    <row r="26" spans="1:8" x14ac:dyDescent="0.25">
      <c r="A26" s="3" t="s">
        <v>66</v>
      </c>
      <c r="B26">
        <v>67</v>
      </c>
      <c r="C26" s="3" t="s">
        <v>67</v>
      </c>
      <c r="D26" s="3" t="s">
        <v>68</v>
      </c>
      <c r="E26" s="3" t="s">
        <v>12</v>
      </c>
      <c r="F26" s="4">
        <v>618087962</v>
      </c>
      <c r="G26" s="3"/>
      <c r="H26" s="3"/>
    </row>
    <row r="27" spans="1:8" x14ac:dyDescent="0.25">
      <c r="A27" s="3" t="s">
        <v>69</v>
      </c>
      <c r="B27">
        <v>60</v>
      </c>
      <c r="C27" s="3" t="s">
        <v>70</v>
      </c>
      <c r="D27" s="3" t="s">
        <v>71</v>
      </c>
      <c r="E27" s="3" t="s">
        <v>16</v>
      </c>
      <c r="F27" s="3"/>
      <c r="G27" s="3"/>
      <c r="H27" s="3"/>
    </row>
    <row r="28" spans="1:8" x14ac:dyDescent="0.25">
      <c r="A28" s="3" t="s">
        <v>69</v>
      </c>
      <c r="B28">
        <v>61</v>
      </c>
      <c r="C28" s="3" t="s">
        <v>70</v>
      </c>
      <c r="D28" s="3" t="s">
        <v>71</v>
      </c>
      <c r="E28" s="3" t="s">
        <v>16</v>
      </c>
      <c r="F28" s="3"/>
      <c r="G28" s="3"/>
      <c r="H28" s="3"/>
    </row>
    <row r="29" spans="1:8" x14ac:dyDescent="0.25">
      <c r="A29" s="3" t="s">
        <v>69</v>
      </c>
      <c r="B29">
        <v>161</v>
      </c>
      <c r="C29" s="3" t="s">
        <v>72</v>
      </c>
      <c r="D29" s="3" t="s">
        <v>73</v>
      </c>
      <c r="E29" s="3" t="s">
        <v>16</v>
      </c>
      <c r="F29" s="3"/>
      <c r="G29" s="5"/>
      <c r="H29" s="5"/>
    </row>
    <row r="30" spans="1:8" x14ac:dyDescent="0.25">
      <c r="A30" s="2" t="s">
        <v>74</v>
      </c>
      <c r="B30">
        <v>60</v>
      </c>
      <c r="C30" s="3" t="s">
        <v>70</v>
      </c>
      <c r="D30" s="3" t="s">
        <v>71</v>
      </c>
      <c r="E30" s="3" t="s">
        <v>16</v>
      </c>
      <c r="F30" s="3"/>
      <c r="G30" s="5"/>
      <c r="H30" s="5"/>
    </row>
    <row r="31" spans="1:8" x14ac:dyDescent="0.25">
      <c r="A31" s="3" t="s">
        <v>75</v>
      </c>
      <c r="B31">
        <v>60</v>
      </c>
      <c r="C31" s="3" t="s">
        <v>70</v>
      </c>
      <c r="D31" s="3" t="s">
        <v>71</v>
      </c>
      <c r="E31" s="3" t="s">
        <v>16</v>
      </c>
      <c r="F31" s="3"/>
      <c r="G31" s="5"/>
      <c r="H31" s="5"/>
    </row>
    <row r="32" spans="1:8" x14ac:dyDescent="0.25">
      <c r="A32" s="3" t="s">
        <v>76</v>
      </c>
      <c r="B32">
        <v>86</v>
      </c>
      <c r="C32" s="3" t="s">
        <v>77</v>
      </c>
      <c r="D32" s="3" t="s">
        <v>78</v>
      </c>
      <c r="E32" s="3" t="s">
        <v>12</v>
      </c>
      <c r="F32" s="4">
        <v>635941649</v>
      </c>
      <c r="G32" s="3"/>
      <c r="H32" s="3"/>
    </row>
    <row r="33" spans="1:8" x14ac:dyDescent="0.25">
      <c r="A33" s="3" t="s">
        <v>79</v>
      </c>
      <c r="B33">
        <v>135</v>
      </c>
      <c r="C33" s="3" t="s">
        <v>80</v>
      </c>
      <c r="D33" s="3" t="s">
        <v>81</v>
      </c>
      <c r="E33" s="3" t="s">
        <v>16</v>
      </c>
      <c r="F33" s="4">
        <v>649264912</v>
      </c>
      <c r="G33" s="5"/>
      <c r="H33" s="5"/>
    </row>
    <row r="34" spans="1:8" x14ac:dyDescent="0.25">
      <c r="A34" s="3" t="s">
        <v>79</v>
      </c>
      <c r="B34">
        <v>140</v>
      </c>
      <c r="C34" s="3" t="s">
        <v>80</v>
      </c>
      <c r="D34" s="3" t="s">
        <v>82</v>
      </c>
      <c r="E34" s="3" t="s">
        <v>16</v>
      </c>
      <c r="F34" s="4">
        <v>649264912</v>
      </c>
      <c r="G34" s="5"/>
      <c r="H34" s="5"/>
    </row>
    <row r="35" spans="1:8" x14ac:dyDescent="0.25">
      <c r="A35" s="3" t="s">
        <v>83</v>
      </c>
      <c r="B35" s="15">
        <v>265</v>
      </c>
      <c r="C35" s="3" t="s">
        <v>77</v>
      </c>
      <c r="D35" s="3" t="s">
        <v>84</v>
      </c>
      <c r="E35" s="3" t="s">
        <v>12</v>
      </c>
      <c r="F35" s="4">
        <v>606692463</v>
      </c>
      <c r="G35" s="5"/>
      <c r="H35" s="5"/>
    </row>
    <row r="36" spans="1:8" x14ac:dyDescent="0.25">
      <c r="A36" s="10" t="s">
        <v>83</v>
      </c>
      <c r="C36" s="10" t="s">
        <v>77</v>
      </c>
      <c r="D36" s="10" t="s">
        <v>84</v>
      </c>
      <c r="E36" s="10" t="s">
        <v>12</v>
      </c>
      <c r="F36" s="11">
        <v>606692463</v>
      </c>
      <c r="G36" s="5"/>
      <c r="H36" s="5"/>
    </row>
    <row r="37" spans="1:8" x14ac:dyDescent="0.25">
      <c r="A37" s="3" t="s">
        <v>85</v>
      </c>
      <c r="B37">
        <v>133</v>
      </c>
      <c r="C37" s="3" t="s">
        <v>86</v>
      </c>
      <c r="D37" s="3" t="s">
        <v>87</v>
      </c>
      <c r="E37" s="3" t="s">
        <v>12</v>
      </c>
      <c r="F37" s="4">
        <v>619523548</v>
      </c>
      <c r="G37" s="5"/>
      <c r="H37" s="5"/>
    </row>
    <row r="38" spans="1:8" x14ac:dyDescent="0.25">
      <c r="A38" s="3" t="s">
        <v>85</v>
      </c>
      <c r="B38">
        <v>212</v>
      </c>
      <c r="C38" s="3" t="s">
        <v>86</v>
      </c>
      <c r="D38" s="3" t="s">
        <v>87</v>
      </c>
      <c r="E38" s="3" t="s">
        <v>12</v>
      </c>
      <c r="F38" s="4">
        <v>619523548</v>
      </c>
      <c r="G38" s="5"/>
      <c r="H38" s="5"/>
    </row>
    <row r="39" spans="1:8" x14ac:dyDescent="0.25">
      <c r="A39" s="3" t="s">
        <v>88</v>
      </c>
      <c r="B39">
        <v>71</v>
      </c>
      <c r="C39" s="3" t="s">
        <v>89</v>
      </c>
      <c r="D39" s="3" t="s">
        <v>90</v>
      </c>
      <c r="E39" s="3" t="s">
        <v>12</v>
      </c>
      <c r="F39" s="3"/>
      <c r="G39" s="3"/>
      <c r="H39" s="3"/>
    </row>
    <row r="40" spans="1:8" x14ac:dyDescent="0.25">
      <c r="A40" s="3" t="s">
        <v>91</v>
      </c>
      <c r="B40">
        <v>35</v>
      </c>
      <c r="C40" s="3" t="s">
        <v>92</v>
      </c>
      <c r="D40" s="3" t="s">
        <v>93</v>
      </c>
      <c r="E40" s="3" t="s">
        <v>12</v>
      </c>
      <c r="F40" s="4">
        <v>656689717</v>
      </c>
      <c r="G40" s="3"/>
      <c r="H40" s="3"/>
    </row>
    <row r="41" spans="1:8" x14ac:dyDescent="0.25">
      <c r="A41" s="3" t="s">
        <v>94</v>
      </c>
      <c r="B41">
        <v>45</v>
      </c>
      <c r="C41" s="3" t="s">
        <v>92</v>
      </c>
      <c r="D41" s="3" t="s">
        <v>95</v>
      </c>
      <c r="E41" s="3" t="s">
        <v>16</v>
      </c>
      <c r="F41" s="3"/>
      <c r="G41" s="3"/>
      <c r="H41" s="3"/>
    </row>
    <row r="42" spans="1:8" x14ac:dyDescent="0.25">
      <c r="A42" s="3" t="s">
        <v>96</v>
      </c>
      <c r="B42">
        <v>104</v>
      </c>
      <c r="C42" s="3" t="s">
        <v>92</v>
      </c>
      <c r="D42" s="3" t="s">
        <v>97</v>
      </c>
      <c r="E42" s="3" t="s">
        <v>22</v>
      </c>
      <c r="F42" s="4">
        <v>620143875</v>
      </c>
      <c r="G42" s="5"/>
      <c r="H42" s="5"/>
    </row>
    <row r="43" spans="1:8" x14ac:dyDescent="0.25">
      <c r="A43" s="3" t="s">
        <v>98</v>
      </c>
      <c r="B43">
        <v>200</v>
      </c>
      <c r="C43" s="3" t="s">
        <v>99</v>
      </c>
      <c r="D43" s="3" t="s">
        <v>100</v>
      </c>
      <c r="E43" s="3" t="s">
        <v>22</v>
      </c>
      <c r="F43" s="4">
        <v>626505408</v>
      </c>
      <c r="G43" s="5"/>
      <c r="H43" s="3"/>
    </row>
    <row r="44" spans="1:8" x14ac:dyDescent="0.25">
      <c r="A44" s="3" t="s">
        <v>101</v>
      </c>
      <c r="B44">
        <v>104</v>
      </c>
      <c r="C44" s="3" t="s">
        <v>92</v>
      </c>
      <c r="D44" s="3" t="s">
        <v>97</v>
      </c>
      <c r="E44" s="3" t="s">
        <v>22</v>
      </c>
      <c r="F44" s="4">
        <v>620143875</v>
      </c>
      <c r="G44" s="5"/>
      <c r="H44" s="5"/>
    </row>
    <row r="45" spans="1:8" x14ac:dyDescent="0.25">
      <c r="A45" s="3" t="s">
        <v>102</v>
      </c>
      <c r="B45">
        <v>66</v>
      </c>
      <c r="C45" s="3" t="s">
        <v>103</v>
      </c>
      <c r="D45" s="3" t="s">
        <v>104</v>
      </c>
      <c r="E45" s="3" t="s">
        <v>12</v>
      </c>
      <c r="F45" s="3" t="s">
        <v>105</v>
      </c>
      <c r="G45" s="3"/>
      <c r="H45" s="3"/>
    </row>
    <row r="46" spans="1:8" x14ac:dyDescent="0.25">
      <c r="A46" s="3" t="s">
        <v>106</v>
      </c>
      <c r="B46">
        <v>175</v>
      </c>
      <c r="C46" s="3" t="s">
        <v>107</v>
      </c>
      <c r="D46" s="3" t="s">
        <v>108</v>
      </c>
      <c r="E46" s="3" t="s">
        <v>16</v>
      </c>
      <c r="F46" s="3"/>
      <c r="G46" s="5"/>
      <c r="H46" s="5"/>
    </row>
    <row r="47" spans="1:8" x14ac:dyDescent="0.25">
      <c r="A47" s="3" t="s">
        <v>109</v>
      </c>
      <c r="B47">
        <v>173</v>
      </c>
      <c r="C47" s="3" t="s">
        <v>110</v>
      </c>
      <c r="D47" s="3" t="s">
        <v>111</v>
      </c>
      <c r="E47" s="3" t="s">
        <v>16</v>
      </c>
      <c r="F47" s="3"/>
      <c r="G47" s="5"/>
      <c r="H47" s="5"/>
    </row>
    <row r="48" spans="1:8" x14ac:dyDescent="0.25">
      <c r="A48" s="3" t="s">
        <v>112</v>
      </c>
      <c r="B48" s="9">
        <v>25</v>
      </c>
      <c r="C48" s="3" t="s">
        <v>113</v>
      </c>
      <c r="D48" s="3" t="s">
        <v>114</v>
      </c>
      <c r="E48" s="3" t="s">
        <v>16</v>
      </c>
      <c r="F48" s="4">
        <v>661148230</v>
      </c>
      <c r="G48" s="3"/>
      <c r="H48" s="3"/>
    </row>
    <row r="49" spans="1:9" x14ac:dyDescent="0.25">
      <c r="A49" s="3" t="s">
        <v>112</v>
      </c>
      <c r="B49" s="9">
        <v>28</v>
      </c>
      <c r="C49" s="3" t="s">
        <v>113</v>
      </c>
      <c r="D49" s="3" t="s">
        <v>114</v>
      </c>
      <c r="E49" s="3" t="s">
        <v>16</v>
      </c>
      <c r="F49" s="4">
        <v>661148230</v>
      </c>
      <c r="G49" s="3"/>
      <c r="H49" s="3"/>
    </row>
    <row r="50" spans="1:9" ht="26.25" x14ac:dyDescent="0.25">
      <c r="A50" s="3" t="s">
        <v>115</v>
      </c>
      <c r="B50">
        <v>111</v>
      </c>
      <c r="C50" s="3" t="s">
        <v>116</v>
      </c>
      <c r="D50" s="3" t="s">
        <v>117</v>
      </c>
      <c r="E50" s="3" t="s">
        <v>12</v>
      </c>
      <c r="F50" s="4">
        <v>600336483</v>
      </c>
      <c r="G50" s="5"/>
      <c r="H50" s="5"/>
    </row>
    <row r="51" spans="1:9" x14ac:dyDescent="0.25">
      <c r="A51" s="3" t="s">
        <v>118</v>
      </c>
      <c r="B51">
        <v>126</v>
      </c>
      <c r="C51" s="3" t="s">
        <v>119</v>
      </c>
      <c r="D51" s="3" t="s">
        <v>120</v>
      </c>
      <c r="E51" s="16" t="s">
        <v>22</v>
      </c>
      <c r="F51" s="3"/>
      <c r="G51" s="5"/>
      <c r="H51" s="5"/>
    </row>
    <row r="52" spans="1:9" x14ac:dyDescent="0.25">
      <c r="A52" s="3" t="s">
        <v>118</v>
      </c>
      <c r="B52">
        <v>149</v>
      </c>
      <c r="C52" s="3" t="s">
        <v>119</v>
      </c>
      <c r="D52" s="3" t="s">
        <v>120</v>
      </c>
      <c r="E52" s="16" t="s">
        <v>22</v>
      </c>
      <c r="F52" s="3"/>
      <c r="G52" s="5"/>
      <c r="H52" s="5"/>
    </row>
    <row r="53" spans="1:9" x14ac:dyDescent="0.25">
      <c r="A53" s="3" t="s">
        <v>118</v>
      </c>
      <c r="B53">
        <v>167</v>
      </c>
      <c r="C53" s="3" t="s">
        <v>119</v>
      </c>
      <c r="D53" s="3" t="s">
        <v>120</v>
      </c>
      <c r="E53" s="16" t="s">
        <v>22</v>
      </c>
      <c r="F53" s="3"/>
      <c r="G53" s="5"/>
      <c r="H53" s="5"/>
    </row>
    <row r="54" spans="1:9" x14ac:dyDescent="0.25">
      <c r="A54" s="3" t="s">
        <v>121</v>
      </c>
      <c r="B54">
        <v>20</v>
      </c>
      <c r="C54" s="3" t="s">
        <v>122</v>
      </c>
      <c r="D54" s="3" t="s">
        <v>123</v>
      </c>
      <c r="E54" s="3" t="s">
        <v>12</v>
      </c>
      <c r="F54" s="3"/>
      <c r="G54" s="3"/>
      <c r="H54" s="3"/>
    </row>
    <row r="55" spans="1:9" x14ac:dyDescent="0.25">
      <c r="A55" s="3" t="s">
        <v>124</v>
      </c>
      <c r="B55" s="9">
        <v>51</v>
      </c>
      <c r="C55" s="3" t="s">
        <v>122</v>
      </c>
      <c r="D55" s="3" t="s">
        <v>125</v>
      </c>
      <c r="E55" s="3" t="s">
        <v>16</v>
      </c>
      <c r="F55" s="3"/>
      <c r="G55" s="3"/>
      <c r="H55" s="3"/>
    </row>
    <row r="56" spans="1:9" x14ac:dyDescent="0.25">
      <c r="A56" s="8" t="s">
        <v>126</v>
      </c>
      <c r="B56">
        <v>219</v>
      </c>
      <c r="C56" s="17" t="s">
        <v>122</v>
      </c>
      <c r="D56" s="17" t="s">
        <v>123</v>
      </c>
      <c r="E56" s="2" t="s">
        <v>12</v>
      </c>
      <c r="F56" s="5"/>
      <c r="G56" s="5"/>
      <c r="H56" s="5"/>
    </row>
    <row r="57" spans="1:9" x14ac:dyDescent="0.25">
      <c r="A57" s="3" t="s">
        <v>127</v>
      </c>
      <c r="C57" s="3" t="s">
        <v>122</v>
      </c>
      <c r="D57" s="3" t="s">
        <v>128</v>
      </c>
      <c r="E57" s="3" t="s">
        <v>22</v>
      </c>
      <c r="F57" s="4">
        <v>618292754</v>
      </c>
      <c r="G57" s="5"/>
      <c r="H57" s="5"/>
    </row>
    <row r="58" spans="1:9" s="18" customFormat="1" x14ac:dyDescent="0.25">
      <c r="A58" s="3" t="s">
        <v>129</v>
      </c>
      <c r="B58" s="18">
        <v>47</v>
      </c>
      <c r="C58" s="3" t="s">
        <v>130</v>
      </c>
      <c r="D58" s="3" t="s">
        <v>131</v>
      </c>
      <c r="E58" s="3" t="s">
        <v>16</v>
      </c>
      <c r="F58" s="4">
        <v>981522200</v>
      </c>
      <c r="G58" s="3"/>
      <c r="H58" s="3"/>
      <c r="I58" s="5"/>
    </row>
    <row r="59" spans="1:9" x14ac:dyDescent="0.25">
      <c r="A59" s="3" t="s">
        <v>132</v>
      </c>
      <c r="B59">
        <v>110</v>
      </c>
      <c r="C59" s="3" t="s">
        <v>130</v>
      </c>
      <c r="D59" s="3" t="s">
        <v>133</v>
      </c>
      <c r="E59" s="3" t="s">
        <v>12</v>
      </c>
      <c r="F59" s="4">
        <v>605652435</v>
      </c>
      <c r="G59" s="5"/>
      <c r="H59" s="5"/>
    </row>
    <row r="60" spans="1:9" x14ac:dyDescent="0.25">
      <c r="A60" s="3" t="s">
        <v>134</v>
      </c>
      <c r="B60">
        <v>1</v>
      </c>
      <c r="C60" s="3" t="s">
        <v>135</v>
      </c>
      <c r="D60" s="3" t="s">
        <v>136</v>
      </c>
      <c r="E60" s="3" t="s">
        <v>16</v>
      </c>
      <c r="F60" s="4">
        <v>619046890</v>
      </c>
      <c r="G60" s="3"/>
      <c r="H60" s="3"/>
      <c r="I60" s="9"/>
    </row>
    <row r="61" spans="1:9" s="19" customFormat="1" x14ac:dyDescent="0.25">
      <c r="A61" s="3" t="s">
        <v>137</v>
      </c>
      <c r="B61" s="19">
        <v>40</v>
      </c>
      <c r="C61" s="3" t="s">
        <v>135</v>
      </c>
      <c r="D61" s="3" t="s">
        <v>138</v>
      </c>
      <c r="E61" s="3" t="s">
        <v>12</v>
      </c>
      <c r="F61" s="4">
        <v>627970450</v>
      </c>
      <c r="G61" s="3"/>
      <c r="H61" s="3"/>
    </row>
    <row r="62" spans="1:9" x14ac:dyDescent="0.25">
      <c r="A62" s="3" t="s">
        <v>139</v>
      </c>
      <c r="B62">
        <v>101</v>
      </c>
      <c r="C62" s="3" t="s">
        <v>135</v>
      </c>
      <c r="D62" s="3" t="s">
        <v>140</v>
      </c>
      <c r="E62" s="3" t="s">
        <v>12</v>
      </c>
      <c r="F62" s="4">
        <v>981522447</v>
      </c>
      <c r="G62" s="5"/>
      <c r="H62" s="5"/>
    </row>
    <row r="63" spans="1:9" x14ac:dyDescent="0.25">
      <c r="A63" s="3" t="s">
        <v>141</v>
      </c>
      <c r="B63">
        <v>138</v>
      </c>
      <c r="C63" s="3" t="s">
        <v>135</v>
      </c>
      <c r="D63" s="3" t="s">
        <v>142</v>
      </c>
      <c r="E63" s="3" t="s">
        <v>16</v>
      </c>
      <c r="F63" s="4">
        <v>653904661</v>
      </c>
      <c r="G63" s="5"/>
      <c r="H63" s="5"/>
    </row>
    <row r="64" spans="1:9" x14ac:dyDescent="0.25">
      <c r="A64" s="3" t="s">
        <v>143</v>
      </c>
      <c r="B64">
        <v>146</v>
      </c>
      <c r="C64" s="3" t="s">
        <v>135</v>
      </c>
      <c r="D64" s="3" t="s">
        <v>144</v>
      </c>
      <c r="E64" s="3" t="s">
        <v>12</v>
      </c>
      <c r="F64" s="3"/>
      <c r="G64" s="5"/>
      <c r="H64" s="5"/>
    </row>
    <row r="65" spans="1:9" x14ac:dyDescent="0.25">
      <c r="A65" s="3" t="s">
        <v>145</v>
      </c>
      <c r="B65">
        <v>159</v>
      </c>
      <c r="C65" s="3" t="s">
        <v>135</v>
      </c>
      <c r="D65" s="3" t="s">
        <v>146</v>
      </c>
      <c r="E65" s="3" t="s">
        <v>16</v>
      </c>
      <c r="F65" s="4">
        <v>654121916</v>
      </c>
      <c r="G65" s="5"/>
      <c r="H65" s="5"/>
    </row>
    <row r="66" spans="1:9" x14ac:dyDescent="0.25">
      <c r="A66" s="3" t="s">
        <v>141</v>
      </c>
      <c r="B66">
        <v>170</v>
      </c>
      <c r="C66" s="3" t="s">
        <v>147</v>
      </c>
      <c r="D66" s="3" t="s">
        <v>148</v>
      </c>
      <c r="E66" s="3" t="s">
        <v>16</v>
      </c>
      <c r="F66" s="4">
        <v>653904661</v>
      </c>
      <c r="G66" s="5"/>
      <c r="H66" s="5"/>
    </row>
    <row r="67" spans="1:9" x14ac:dyDescent="0.25">
      <c r="A67" s="3" t="s">
        <v>149</v>
      </c>
      <c r="B67">
        <v>210</v>
      </c>
      <c r="C67" s="3" t="s">
        <v>135</v>
      </c>
      <c r="D67" s="3" t="s">
        <v>150</v>
      </c>
      <c r="E67" s="3" t="s">
        <v>22</v>
      </c>
      <c r="F67" s="4">
        <v>652807382</v>
      </c>
      <c r="G67" s="5"/>
      <c r="H67" s="5"/>
    </row>
    <row r="68" spans="1:9" x14ac:dyDescent="0.25">
      <c r="A68" s="2" t="s">
        <v>151</v>
      </c>
      <c r="B68">
        <v>146</v>
      </c>
      <c r="C68" s="3" t="s">
        <v>135</v>
      </c>
      <c r="D68" s="3" t="s">
        <v>144</v>
      </c>
      <c r="E68" s="3" t="s">
        <v>12</v>
      </c>
      <c r="F68" s="13"/>
      <c r="G68" s="5"/>
      <c r="H68" s="5"/>
    </row>
    <row r="69" spans="1:9" x14ac:dyDescent="0.25">
      <c r="A69" s="12" t="s">
        <v>152</v>
      </c>
      <c r="C69" s="3" t="s">
        <v>135</v>
      </c>
      <c r="D69" s="3" t="s">
        <v>144</v>
      </c>
      <c r="E69" s="3" t="s">
        <v>12</v>
      </c>
      <c r="F69" s="3"/>
      <c r="G69" s="5"/>
      <c r="H69" s="5"/>
    </row>
    <row r="70" spans="1:9" x14ac:dyDescent="0.25">
      <c r="A70" s="3" t="s">
        <v>153</v>
      </c>
      <c r="B70">
        <v>101</v>
      </c>
      <c r="C70" s="3" t="s">
        <v>135</v>
      </c>
      <c r="D70" s="3" t="s">
        <v>140</v>
      </c>
      <c r="E70" s="3" t="s">
        <v>12</v>
      </c>
      <c r="F70" s="4">
        <v>981522447</v>
      </c>
      <c r="G70" s="5"/>
      <c r="H70" s="5"/>
    </row>
    <row r="71" spans="1:9" x14ac:dyDescent="0.25">
      <c r="A71" s="8" t="s">
        <v>154</v>
      </c>
      <c r="B71">
        <v>101</v>
      </c>
      <c r="C71" s="3" t="s">
        <v>135</v>
      </c>
      <c r="D71" s="3" t="s">
        <v>140</v>
      </c>
      <c r="E71" s="3" t="s">
        <v>12</v>
      </c>
      <c r="F71" s="4">
        <v>981522447</v>
      </c>
      <c r="G71" s="5"/>
      <c r="H71" s="5"/>
    </row>
    <row r="72" spans="1:9" x14ac:dyDescent="0.25">
      <c r="A72" s="8" t="s">
        <v>155</v>
      </c>
      <c r="B72">
        <v>159</v>
      </c>
      <c r="C72" s="3" t="s">
        <v>135</v>
      </c>
      <c r="D72" s="3" t="s">
        <v>146</v>
      </c>
      <c r="E72" s="3" t="s">
        <v>16</v>
      </c>
      <c r="F72" s="4">
        <v>654121916</v>
      </c>
      <c r="G72" s="5"/>
      <c r="H72" s="5"/>
    </row>
    <row r="73" spans="1:9" x14ac:dyDescent="0.25">
      <c r="A73" s="3" t="s">
        <v>156</v>
      </c>
      <c r="C73" s="3" t="s">
        <v>135</v>
      </c>
      <c r="D73" s="3" t="s">
        <v>157</v>
      </c>
      <c r="E73" s="3" t="s">
        <v>16</v>
      </c>
      <c r="F73" s="4">
        <v>618479719</v>
      </c>
      <c r="G73" s="5"/>
      <c r="H73" s="3"/>
    </row>
    <row r="74" spans="1:9" x14ac:dyDescent="0.25">
      <c r="A74" s="12" t="s">
        <v>158</v>
      </c>
      <c r="B74" s="20">
        <v>96</v>
      </c>
      <c r="C74" s="12" t="s">
        <v>159</v>
      </c>
      <c r="D74" s="12" t="s">
        <v>160</v>
      </c>
      <c r="E74" s="12" t="s">
        <v>22</v>
      </c>
      <c r="F74" s="14">
        <v>629347391</v>
      </c>
      <c r="G74" s="21"/>
      <c r="H74" s="12" t="s">
        <v>161</v>
      </c>
      <c r="I74" s="20"/>
    </row>
    <row r="75" spans="1:9" x14ac:dyDescent="0.25">
      <c r="A75" s="3" t="s">
        <v>162</v>
      </c>
      <c r="B75">
        <v>118</v>
      </c>
      <c r="C75" s="3" t="s">
        <v>163</v>
      </c>
      <c r="D75" s="3" t="s">
        <v>164</v>
      </c>
      <c r="E75" s="3" t="s">
        <v>22</v>
      </c>
      <c r="F75" s="4">
        <v>981521099</v>
      </c>
      <c r="G75" s="5"/>
      <c r="H75" s="5"/>
    </row>
    <row r="76" spans="1:9" x14ac:dyDescent="0.25">
      <c r="A76" s="3" t="s">
        <v>162</v>
      </c>
      <c r="B76">
        <v>191</v>
      </c>
      <c r="C76" s="3" t="s">
        <v>163</v>
      </c>
      <c r="D76" s="3" t="s">
        <v>164</v>
      </c>
      <c r="E76" s="16" t="s">
        <v>22</v>
      </c>
      <c r="F76" s="3"/>
      <c r="G76" s="5"/>
      <c r="H76" s="5"/>
    </row>
    <row r="77" spans="1:9" x14ac:dyDescent="0.25">
      <c r="A77" s="2" t="s">
        <v>165</v>
      </c>
      <c r="B77" s="20">
        <v>96</v>
      </c>
      <c r="C77" s="12" t="s">
        <v>159</v>
      </c>
      <c r="D77" s="12" t="s">
        <v>160</v>
      </c>
      <c r="E77" s="12" t="s">
        <v>22</v>
      </c>
      <c r="F77" s="14">
        <v>629347391</v>
      </c>
      <c r="G77" s="21"/>
      <c r="H77" s="12" t="s">
        <v>161</v>
      </c>
    </row>
    <row r="78" spans="1:9" x14ac:dyDescent="0.25">
      <c r="A78" s="2" t="s">
        <v>166</v>
      </c>
      <c r="B78" s="20">
        <v>96</v>
      </c>
      <c r="C78" s="12" t="s">
        <v>159</v>
      </c>
      <c r="D78" s="12" t="s">
        <v>160</v>
      </c>
      <c r="E78" s="12" t="s">
        <v>22</v>
      </c>
      <c r="F78" s="14">
        <v>629347391</v>
      </c>
      <c r="G78" s="21"/>
      <c r="H78" s="12" t="s">
        <v>161</v>
      </c>
    </row>
    <row r="79" spans="1:9" x14ac:dyDescent="0.25">
      <c r="A79" s="3" t="s">
        <v>167</v>
      </c>
      <c r="B79">
        <v>13</v>
      </c>
      <c r="C79" s="3" t="s">
        <v>168</v>
      </c>
      <c r="D79" s="3" t="s">
        <v>169</v>
      </c>
      <c r="E79" s="3" t="s">
        <v>16</v>
      </c>
      <c r="F79" s="4">
        <v>651669195</v>
      </c>
      <c r="G79" s="3"/>
      <c r="H79" s="3"/>
    </row>
    <row r="80" spans="1:9" x14ac:dyDescent="0.25">
      <c r="A80" s="3" t="s">
        <v>170</v>
      </c>
      <c r="B80">
        <v>85</v>
      </c>
      <c r="C80" s="3" t="s">
        <v>171</v>
      </c>
      <c r="D80" s="3" t="s">
        <v>172</v>
      </c>
      <c r="E80" s="3" t="s">
        <v>12</v>
      </c>
      <c r="F80" s="4">
        <v>606311115</v>
      </c>
      <c r="G80" s="3"/>
      <c r="H80" s="3"/>
    </row>
    <row r="81" spans="1:9" s="20" customFormat="1" x14ac:dyDescent="0.25">
      <c r="A81" s="6" t="s">
        <v>173</v>
      </c>
      <c r="B81" s="20">
        <v>85</v>
      </c>
      <c r="C81" s="3" t="s">
        <v>171</v>
      </c>
      <c r="D81" s="3" t="s">
        <v>172</v>
      </c>
      <c r="E81" s="3" t="s">
        <v>12</v>
      </c>
      <c r="F81" s="4">
        <v>606311115</v>
      </c>
      <c r="G81" s="5"/>
      <c r="H81" s="5"/>
    </row>
    <row r="82" spans="1:9" x14ac:dyDescent="0.25">
      <c r="A82" s="3" t="s">
        <v>174</v>
      </c>
      <c r="B82">
        <v>77</v>
      </c>
      <c r="C82" s="3" t="s">
        <v>175</v>
      </c>
      <c r="D82" s="3" t="s">
        <v>176</v>
      </c>
      <c r="E82" s="3" t="s">
        <v>12</v>
      </c>
      <c r="F82" s="4">
        <v>687488924</v>
      </c>
      <c r="G82" s="3"/>
      <c r="H82" s="3"/>
    </row>
    <row r="83" spans="1:9" x14ac:dyDescent="0.25">
      <c r="A83" s="3" t="s">
        <v>177</v>
      </c>
      <c r="B83">
        <v>202</v>
      </c>
      <c r="C83" s="3" t="s">
        <v>178</v>
      </c>
      <c r="D83" s="3" t="s">
        <v>179</v>
      </c>
      <c r="E83" s="3" t="s">
        <v>16</v>
      </c>
      <c r="F83" s="4">
        <v>697686178</v>
      </c>
      <c r="G83" s="5"/>
      <c r="H83" s="3"/>
    </row>
    <row r="84" spans="1:9" x14ac:dyDescent="0.25">
      <c r="A84" s="3" t="s">
        <v>180</v>
      </c>
      <c r="B84">
        <v>81</v>
      </c>
      <c r="C84" s="3" t="s">
        <v>181</v>
      </c>
      <c r="D84" s="3" t="s">
        <v>182</v>
      </c>
      <c r="E84" s="3" t="s">
        <v>12</v>
      </c>
      <c r="F84" s="3"/>
      <c r="G84" s="3"/>
      <c r="H84" s="3"/>
    </row>
    <row r="85" spans="1:9" x14ac:dyDescent="0.25">
      <c r="A85" s="3" t="s">
        <v>183</v>
      </c>
      <c r="B85">
        <v>188</v>
      </c>
      <c r="C85" s="3" t="s">
        <v>181</v>
      </c>
      <c r="D85" s="3" t="s">
        <v>184</v>
      </c>
      <c r="E85" s="3" t="s">
        <v>16</v>
      </c>
      <c r="F85" s="7">
        <v>634517416</v>
      </c>
      <c r="G85" s="5"/>
      <c r="H85" s="5"/>
      <c r="I85" s="9"/>
    </row>
    <row r="86" spans="1:9" x14ac:dyDescent="0.25">
      <c r="A86" s="3" t="s">
        <v>185</v>
      </c>
      <c r="B86" s="7">
        <v>233</v>
      </c>
      <c r="C86" s="3" t="s">
        <v>186</v>
      </c>
      <c r="D86" s="3" t="s">
        <v>187</v>
      </c>
      <c r="E86" s="3" t="s">
        <v>22</v>
      </c>
      <c r="F86" s="4">
        <v>650132308</v>
      </c>
      <c r="G86" s="5"/>
      <c r="H86" s="5"/>
    </row>
    <row r="87" spans="1:9" x14ac:dyDescent="0.25">
      <c r="A87" s="16" t="s">
        <v>188</v>
      </c>
      <c r="B87" s="7">
        <v>233</v>
      </c>
      <c r="C87" s="3" t="s">
        <v>186</v>
      </c>
      <c r="D87" s="3" t="s">
        <v>187</v>
      </c>
      <c r="E87" s="3" t="s">
        <v>22</v>
      </c>
      <c r="F87" s="4">
        <v>650132308</v>
      </c>
      <c r="G87" s="5"/>
      <c r="H87" s="5"/>
    </row>
    <row r="88" spans="1:9" x14ac:dyDescent="0.25">
      <c r="A88" s="3" t="s">
        <v>189</v>
      </c>
      <c r="B88">
        <v>127</v>
      </c>
      <c r="C88" s="3" t="s">
        <v>190</v>
      </c>
      <c r="D88" s="3" t="s">
        <v>191</v>
      </c>
      <c r="E88" s="3" t="s">
        <v>16</v>
      </c>
      <c r="F88" s="4">
        <v>649856514</v>
      </c>
      <c r="G88" s="9"/>
      <c r="H88" s="5"/>
    </row>
    <row r="89" spans="1:9" x14ac:dyDescent="0.25">
      <c r="A89" s="3" t="s">
        <v>192</v>
      </c>
      <c r="B89">
        <v>205</v>
      </c>
      <c r="C89" s="3" t="s">
        <v>193</v>
      </c>
      <c r="D89" s="3" t="s">
        <v>194</v>
      </c>
      <c r="E89" s="3" t="s">
        <v>16</v>
      </c>
      <c r="F89" s="4">
        <v>651614430</v>
      </c>
      <c r="G89" s="5"/>
      <c r="H89" s="3" t="s">
        <v>195</v>
      </c>
    </row>
    <row r="90" spans="1:9" x14ac:dyDescent="0.25">
      <c r="A90" s="3" t="s">
        <v>196</v>
      </c>
      <c r="B90">
        <v>205</v>
      </c>
      <c r="C90" s="3" t="s">
        <v>193</v>
      </c>
      <c r="D90" s="3" t="s">
        <v>194</v>
      </c>
      <c r="E90" s="3" t="s">
        <v>16</v>
      </c>
      <c r="F90" s="4">
        <v>651614430</v>
      </c>
      <c r="G90" s="5"/>
      <c r="H90" s="5"/>
    </row>
    <row r="91" spans="1:9" x14ac:dyDescent="0.25">
      <c r="A91" s="2" t="s">
        <v>197</v>
      </c>
      <c r="C91" s="3" t="s">
        <v>198</v>
      </c>
      <c r="D91" s="3" t="s">
        <v>199</v>
      </c>
      <c r="E91" s="3" t="s">
        <v>22</v>
      </c>
      <c r="F91" s="4">
        <v>696208860</v>
      </c>
      <c r="G91" s="5"/>
      <c r="H91" s="5"/>
    </row>
    <row r="92" spans="1:9" x14ac:dyDescent="0.25">
      <c r="A92" s="3" t="s">
        <v>200</v>
      </c>
      <c r="B92">
        <v>22</v>
      </c>
      <c r="C92" s="3" t="s">
        <v>201</v>
      </c>
      <c r="D92" s="3" t="s">
        <v>202</v>
      </c>
      <c r="E92" s="3" t="s">
        <v>16</v>
      </c>
      <c r="F92" s="4">
        <v>679820832</v>
      </c>
      <c r="G92" s="3"/>
      <c r="H92" s="3"/>
    </row>
    <row r="93" spans="1:9" s="20" customFormat="1" x14ac:dyDescent="0.25">
      <c r="A93" s="3" t="s">
        <v>203</v>
      </c>
      <c r="B93">
        <v>58</v>
      </c>
      <c r="C93" s="3" t="s">
        <v>201</v>
      </c>
      <c r="D93" s="3" t="s">
        <v>204</v>
      </c>
      <c r="E93" s="13" t="s">
        <v>12</v>
      </c>
      <c r="F93" s="4">
        <v>686662615</v>
      </c>
      <c r="G93" s="3"/>
      <c r="H93" s="3"/>
    </row>
    <row r="94" spans="1:9" x14ac:dyDescent="0.25">
      <c r="A94" s="12" t="s">
        <v>205</v>
      </c>
      <c r="B94">
        <v>80</v>
      </c>
      <c r="C94" s="12" t="s">
        <v>201</v>
      </c>
      <c r="D94" s="12" t="s">
        <v>206</v>
      </c>
      <c r="E94" s="12" t="s">
        <v>22</v>
      </c>
      <c r="F94" s="22"/>
      <c r="G94" s="12"/>
      <c r="H94" s="12" t="s">
        <v>207</v>
      </c>
    </row>
    <row r="95" spans="1:9" x14ac:dyDescent="0.25">
      <c r="A95" s="3" t="s">
        <v>208</v>
      </c>
      <c r="B95">
        <v>131</v>
      </c>
      <c r="C95" s="3" t="s">
        <v>201</v>
      </c>
      <c r="D95" s="3" t="s">
        <v>209</v>
      </c>
      <c r="E95" s="13" t="s">
        <v>12</v>
      </c>
      <c r="F95" s="4">
        <v>609058780</v>
      </c>
      <c r="G95" s="5"/>
      <c r="H95" s="5"/>
    </row>
    <row r="96" spans="1:9" x14ac:dyDescent="0.25">
      <c r="A96" s="3" t="s">
        <v>208</v>
      </c>
      <c r="B96">
        <v>144</v>
      </c>
      <c r="C96" s="3" t="s">
        <v>201</v>
      </c>
      <c r="D96" s="3" t="s">
        <v>209</v>
      </c>
      <c r="E96" s="13" t="s">
        <v>12</v>
      </c>
      <c r="F96" s="4">
        <v>609058780</v>
      </c>
      <c r="G96" s="5"/>
      <c r="H96" s="5"/>
    </row>
    <row r="97" spans="1:9" s="20" customFormat="1" x14ac:dyDescent="0.25">
      <c r="A97" s="3" t="s">
        <v>210</v>
      </c>
      <c r="B97">
        <v>184</v>
      </c>
      <c r="C97" s="3" t="s">
        <v>211</v>
      </c>
      <c r="D97" s="3" t="s">
        <v>212</v>
      </c>
      <c r="E97" s="3" t="s">
        <v>16</v>
      </c>
      <c r="F97" s="4">
        <v>650321108</v>
      </c>
      <c r="G97" s="9"/>
      <c r="H97" s="5"/>
      <c r="I97"/>
    </row>
    <row r="98" spans="1:9" x14ac:dyDescent="0.25">
      <c r="A98" s="3" t="s">
        <v>213</v>
      </c>
      <c r="B98">
        <v>193</v>
      </c>
      <c r="C98" s="3" t="s">
        <v>201</v>
      </c>
      <c r="D98" s="3" t="s">
        <v>209</v>
      </c>
      <c r="E98" s="3" t="s">
        <v>12</v>
      </c>
      <c r="F98" s="4">
        <v>625590010</v>
      </c>
      <c r="G98" s="9"/>
      <c r="H98" s="5"/>
      <c r="I98" s="5"/>
    </row>
    <row r="99" spans="1:9" x14ac:dyDescent="0.25">
      <c r="A99" s="3" t="s">
        <v>214</v>
      </c>
      <c r="B99">
        <v>206</v>
      </c>
      <c r="C99" s="3" t="s">
        <v>201</v>
      </c>
      <c r="D99" s="3" t="s">
        <v>215</v>
      </c>
      <c r="E99" s="3" t="s">
        <v>16</v>
      </c>
      <c r="F99" s="3"/>
      <c r="G99" s="9"/>
      <c r="H99" s="9"/>
    </row>
    <row r="100" spans="1:9" x14ac:dyDescent="0.25">
      <c r="A100" s="3" t="s">
        <v>216</v>
      </c>
      <c r="B100">
        <v>36</v>
      </c>
      <c r="C100" s="3" t="s">
        <v>217</v>
      </c>
      <c r="D100" s="3" t="s">
        <v>218</v>
      </c>
      <c r="E100" s="3" t="s">
        <v>12</v>
      </c>
      <c r="F100" s="4">
        <v>600042256</v>
      </c>
      <c r="G100" s="13"/>
      <c r="H100" s="13"/>
    </row>
    <row r="101" spans="1:9" x14ac:dyDescent="0.25">
      <c r="A101" s="3" t="s">
        <v>219</v>
      </c>
      <c r="B101">
        <v>57</v>
      </c>
      <c r="C101" s="3" t="s">
        <v>217</v>
      </c>
      <c r="D101" s="3" t="s">
        <v>220</v>
      </c>
      <c r="E101" s="3" t="s">
        <v>12</v>
      </c>
      <c r="F101" s="4">
        <v>660667498</v>
      </c>
      <c r="G101" s="13"/>
      <c r="H101" s="13"/>
      <c r="I101" s="9"/>
    </row>
    <row r="102" spans="1:9" x14ac:dyDescent="0.25">
      <c r="A102" s="3" t="s">
        <v>221</v>
      </c>
      <c r="B102">
        <v>97</v>
      </c>
      <c r="C102" s="3" t="s">
        <v>217</v>
      </c>
      <c r="D102" s="3" t="s">
        <v>222</v>
      </c>
      <c r="E102" s="3" t="s">
        <v>16</v>
      </c>
      <c r="F102" s="4">
        <v>687467686</v>
      </c>
      <c r="G102" s="9"/>
      <c r="H102" s="13"/>
      <c r="I102" s="13"/>
    </row>
    <row r="103" spans="1:9" x14ac:dyDescent="0.25">
      <c r="A103" s="3" t="s">
        <v>223</v>
      </c>
      <c r="B103">
        <v>185</v>
      </c>
      <c r="C103" s="3" t="s">
        <v>217</v>
      </c>
      <c r="D103" s="3" t="s">
        <v>224</v>
      </c>
      <c r="E103" s="3" t="s">
        <v>16</v>
      </c>
      <c r="F103" s="4">
        <v>646426998</v>
      </c>
      <c r="G103" s="9"/>
      <c r="H103" s="9"/>
    </row>
    <row r="104" spans="1:9" x14ac:dyDescent="0.25">
      <c r="A104" s="23" t="s">
        <v>225</v>
      </c>
      <c r="B104">
        <v>214</v>
      </c>
      <c r="C104" s="23" t="s">
        <v>217</v>
      </c>
      <c r="D104" s="23" t="s">
        <v>220</v>
      </c>
      <c r="E104" s="23" t="s">
        <v>12</v>
      </c>
      <c r="F104" s="24">
        <v>660667498</v>
      </c>
      <c r="G104" s="9"/>
      <c r="H104" s="9"/>
    </row>
    <row r="105" spans="1:9" x14ac:dyDescent="0.25">
      <c r="A105" s="3" t="s">
        <v>226</v>
      </c>
      <c r="B105" s="7">
        <v>234</v>
      </c>
      <c r="C105" s="3" t="s">
        <v>217</v>
      </c>
      <c r="D105" s="3" t="s">
        <v>227</v>
      </c>
      <c r="E105" s="3" t="s">
        <v>22</v>
      </c>
      <c r="F105" s="4">
        <v>639177057</v>
      </c>
    </row>
    <row r="106" spans="1:9" s="20" customFormat="1" x14ac:dyDescent="0.25">
      <c r="A106" s="2" t="s">
        <v>228</v>
      </c>
      <c r="B106">
        <v>57</v>
      </c>
      <c r="C106" s="3" t="s">
        <v>217</v>
      </c>
      <c r="D106" s="3" t="s">
        <v>220</v>
      </c>
      <c r="E106" s="3" t="s">
        <v>12</v>
      </c>
      <c r="F106" s="4">
        <v>660667498</v>
      </c>
      <c r="G106"/>
      <c r="H106"/>
      <c r="I106"/>
    </row>
    <row r="107" spans="1:9" x14ac:dyDescent="0.25">
      <c r="A107" s="3" t="s">
        <v>229</v>
      </c>
      <c r="C107" s="3" t="s">
        <v>230</v>
      </c>
      <c r="D107" s="3" t="s">
        <v>231</v>
      </c>
      <c r="E107" s="3" t="s">
        <v>16</v>
      </c>
      <c r="F107" s="4">
        <v>690919440</v>
      </c>
    </row>
    <row r="108" spans="1:9" x14ac:dyDescent="0.25">
      <c r="A108" s="3" t="s">
        <v>232</v>
      </c>
      <c r="B108">
        <v>4</v>
      </c>
      <c r="C108" s="3" t="s">
        <v>233</v>
      </c>
      <c r="D108" s="3" t="s">
        <v>234</v>
      </c>
      <c r="E108" s="3" t="s">
        <v>16</v>
      </c>
      <c r="F108" s="4">
        <v>609226708</v>
      </c>
      <c r="G108" s="13"/>
      <c r="H108" s="13"/>
    </row>
    <row r="109" spans="1:9" x14ac:dyDescent="0.25">
      <c r="A109" s="3" t="s">
        <v>235</v>
      </c>
      <c r="B109">
        <v>87</v>
      </c>
      <c r="C109" s="3" t="s">
        <v>236</v>
      </c>
      <c r="D109" s="3" t="s">
        <v>237</v>
      </c>
      <c r="E109" s="3" t="s">
        <v>12</v>
      </c>
      <c r="F109" s="4">
        <v>675412637</v>
      </c>
      <c r="G109" s="13"/>
      <c r="H109" s="13"/>
    </row>
    <row r="110" spans="1:9" x14ac:dyDescent="0.25">
      <c r="A110" s="3" t="s">
        <v>238</v>
      </c>
      <c r="B110">
        <v>52</v>
      </c>
      <c r="C110" s="3" t="s">
        <v>239</v>
      </c>
      <c r="D110" s="3" t="s">
        <v>240</v>
      </c>
      <c r="E110" s="3" t="s">
        <v>12</v>
      </c>
      <c r="F110" s="4">
        <v>662572296</v>
      </c>
      <c r="G110" s="13"/>
      <c r="H110" s="13"/>
    </row>
    <row r="111" spans="1:9" x14ac:dyDescent="0.25">
      <c r="A111" s="2" t="s">
        <v>241</v>
      </c>
      <c r="B111">
        <v>52</v>
      </c>
      <c r="C111" s="3" t="s">
        <v>239</v>
      </c>
      <c r="D111" s="3" t="s">
        <v>240</v>
      </c>
      <c r="E111" s="3" t="s">
        <v>12</v>
      </c>
      <c r="F111" s="4">
        <v>662572296</v>
      </c>
      <c r="G111" s="9"/>
      <c r="H111" s="9"/>
    </row>
    <row r="112" spans="1:9" x14ac:dyDescent="0.25">
      <c r="A112" s="3" t="s">
        <v>242</v>
      </c>
      <c r="B112">
        <v>98</v>
      </c>
      <c r="C112" s="3" t="s">
        <v>243</v>
      </c>
      <c r="D112" s="3" t="s">
        <v>244</v>
      </c>
      <c r="E112" s="3" t="s">
        <v>22</v>
      </c>
      <c r="F112" s="4">
        <v>981522200</v>
      </c>
      <c r="G112" s="9"/>
      <c r="H112" s="9"/>
      <c r="I112" s="9"/>
    </row>
    <row r="113" spans="1:9" x14ac:dyDescent="0.25">
      <c r="A113" s="3" t="s">
        <v>245</v>
      </c>
      <c r="B113">
        <v>41</v>
      </c>
      <c r="C113" s="3" t="s">
        <v>246</v>
      </c>
      <c r="D113" s="3" t="s">
        <v>247</v>
      </c>
      <c r="E113" s="3" t="s">
        <v>22</v>
      </c>
      <c r="F113" s="3"/>
      <c r="G113" s="13"/>
      <c r="H113" s="13"/>
    </row>
    <row r="114" spans="1:9" x14ac:dyDescent="0.25">
      <c r="A114" s="3" t="s">
        <v>248</v>
      </c>
      <c r="B114">
        <v>100</v>
      </c>
      <c r="C114" s="3" t="s">
        <v>249</v>
      </c>
      <c r="D114" s="3" t="s">
        <v>250</v>
      </c>
      <c r="E114" s="3" t="s">
        <v>16</v>
      </c>
      <c r="F114" s="4">
        <v>620469963</v>
      </c>
      <c r="G114" s="9"/>
      <c r="H114" s="9"/>
    </row>
    <row r="115" spans="1:9" x14ac:dyDescent="0.25">
      <c r="A115" s="3" t="s">
        <v>251</v>
      </c>
      <c r="B115">
        <v>14</v>
      </c>
      <c r="C115" s="3" t="s">
        <v>252</v>
      </c>
      <c r="D115" s="3" t="s">
        <v>253</v>
      </c>
      <c r="E115" s="3" t="s">
        <v>16</v>
      </c>
      <c r="F115" s="4">
        <v>651146505</v>
      </c>
      <c r="G115" s="13"/>
      <c r="H115" s="13"/>
    </row>
    <row r="116" spans="1:9" x14ac:dyDescent="0.25">
      <c r="A116" s="3" t="s">
        <v>254</v>
      </c>
      <c r="B116">
        <v>32</v>
      </c>
      <c r="C116" s="3" t="s">
        <v>252</v>
      </c>
      <c r="D116" s="3" t="s">
        <v>255</v>
      </c>
      <c r="E116" s="3" t="s">
        <v>22</v>
      </c>
      <c r="F116" s="3"/>
      <c r="G116" s="13"/>
      <c r="H116" s="13"/>
      <c r="I116" s="9"/>
    </row>
    <row r="117" spans="1:9" x14ac:dyDescent="0.25">
      <c r="A117" s="3" t="s">
        <v>256</v>
      </c>
      <c r="B117">
        <v>14</v>
      </c>
      <c r="C117" s="3" t="s">
        <v>252</v>
      </c>
      <c r="D117" s="3" t="s">
        <v>253</v>
      </c>
      <c r="E117" s="3" t="s">
        <v>16</v>
      </c>
      <c r="F117" s="4">
        <v>651146505</v>
      </c>
      <c r="G117" s="13"/>
      <c r="H117" s="13"/>
    </row>
    <row r="118" spans="1:9" x14ac:dyDescent="0.25">
      <c r="A118" s="3" t="s">
        <v>257</v>
      </c>
      <c r="B118">
        <v>152</v>
      </c>
      <c r="C118" s="3" t="s">
        <v>258</v>
      </c>
      <c r="D118" s="3" t="s">
        <v>259</v>
      </c>
      <c r="E118" s="3" t="s">
        <v>16</v>
      </c>
      <c r="F118" s="4">
        <v>669786331</v>
      </c>
      <c r="G118" s="9"/>
      <c r="H118" s="9"/>
    </row>
    <row r="119" spans="1:9" x14ac:dyDescent="0.25">
      <c r="A119" s="3" t="s">
        <v>260</v>
      </c>
      <c r="C119" s="3" t="s">
        <v>258</v>
      </c>
      <c r="D119" s="3" t="s">
        <v>261</v>
      </c>
      <c r="E119" s="3" t="s">
        <v>12</v>
      </c>
      <c r="F119" s="4">
        <v>636314801</v>
      </c>
    </row>
    <row r="120" spans="1:9" x14ac:dyDescent="0.25">
      <c r="A120" s="3" t="s">
        <v>260</v>
      </c>
      <c r="C120" s="3" t="s">
        <v>258</v>
      </c>
      <c r="D120" s="3" t="s">
        <v>261</v>
      </c>
      <c r="E120" s="3" t="s">
        <v>12</v>
      </c>
      <c r="F120" s="4">
        <v>636314801</v>
      </c>
    </row>
    <row r="121" spans="1:9" x14ac:dyDescent="0.25">
      <c r="A121" s="3" t="s">
        <v>262</v>
      </c>
      <c r="B121">
        <v>30</v>
      </c>
      <c r="C121" s="3" t="s">
        <v>263</v>
      </c>
      <c r="D121" s="3" t="s">
        <v>264</v>
      </c>
      <c r="E121" s="3" t="s">
        <v>12</v>
      </c>
      <c r="F121" s="3"/>
      <c r="G121" s="13"/>
      <c r="H121" s="13"/>
      <c r="I121" s="9"/>
    </row>
    <row r="122" spans="1:9" x14ac:dyDescent="0.25">
      <c r="A122" s="3" t="s">
        <v>265</v>
      </c>
      <c r="B122">
        <v>91</v>
      </c>
      <c r="C122" s="3" t="s">
        <v>266</v>
      </c>
      <c r="D122" s="3" t="s">
        <v>267</v>
      </c>
      <c r="E122" s="3" t="s">
        <v>22</v>
      </c>
      <c r="F122" s="4">
        <v>670578174</v>
      </c>
      <c r="G122" s="13"/>
      <c r="H122" s="13"/>
    </row>
    <row r="123" spans="1:9" x14ac:dyDescent="0.25">
      <c r="A123" s="3" t="s">
        <v>268</v>
      </c>
      <c r="B123">
        <v>93</v>
      </c>
      <c r="C123" s="3" t="s">
        <v>269</v>
      </c>
      <c r="D123" s="3" t="s">
        <v>270</v>
      </c>
      <c r="E123" s="3" t="s">
        <v>16</v>
      </c>
      <c r="F123" s="5"/>
      <c r="G123" s="13"/>
      <c r="H123" s="13"/>
    </row>
    <row r="124" spans="1:9" x14ac:dyDescent="0.25">
      <c r="A124" s="3" t="s">
        <v>271</v>
      </c>
      <c r="B124">
        <v>169</v>
      </c>
      <c r="C124" s="3" t="s">
        <v>272</v>
      </c>
      <c r="D124" s="3" t="s">
        <v>273</v>
      </c>
      <c r="E124" s="3" t="s">
        <v>16</v>
      </c>
      <c r="F124" s="4">
        <v>639113145</v>
      </c>
      <c r="G124" s="9"/>
      <c r="H124" s="9"/>
    </row>
    <row r="125" spans="1:9" ht="26.25" x14ac:dyDescent="0.25">
      <c r="A125" s="3" t="s">
        <v>274</v>
      </c>
      <c r="B125">
        <v>163</v>
      </c>
      <c r="C125" s="3" t="s">
        <v>275</v>
      </c>
      <c r="D125" s="3" t="s">
        <v>276</v>
      </c>
      <c r="E125" s="3" t="s">
        <v>16</v>
      </c>
      <c r="F125" s="4">
        <v>660285312</v>
      </c>
      <c r="G125" s="9"/>
      <c r="H125" s="9"/>
    </row>
    <row r="126" spans="1:9" x14ac:dyDescent="0.25">
      <c r="A126" s="3" t="s">
        <v>277</v>
      </c>
      <c r="B126">
        <v>26</v>
      </c>
      <c r="C126" s="3" t="s">
        <v>278</v>
      </c>
      <c r="D126" s="3" t="s">
        <v>279</v>
      </c>
      <c r="E126" s="3" t="s">
        <v>46</v>
      </c>
      <c r="F126" s="3"/>
      <c r="G126" s="13"/>
      <c r="H126" s="13"/>
    </row>
    <row r="127" spans="1:9" x14ac:dyDescent="0.25">
      <c r="A127" s="3" t="s">
        <v>280</v>
      </c>
      <c r="B127">
        <v>108</v>
      </c>
      <c r="C127" s="3" t="s">
        <v>281</v>
      </c>
      <c r="D127" s="3" t="s">
        <v>282</v>
      </c>
      <c r="E127" s="3" t="s">
        <v>12</v>
      </c>
      <c r="F127" s="4">
        <v>665070054</v>
      </c>
      <c r="H127" s="9"/>
    </row>
    <row r="128" spans="1:9" ht="26.25" x14ac:dyDescent="0.25">
      <c r="A128" s="2" t="s">
        <v>283</v>
      </c>
      <c r="C128" s="3" t="s">
        <v>284</v>
      </c>
      <c r="D128" s="3" t="s">
        <v>285</v>
      </c>
      <c r="E128" s="3" t="s">
        <v>22</v>
      </c>
      <c r="F128" s="4">
        <v>620787237</v>
      </c>
    </row>
    <row r="129" spans="1:9" x14ac:dyDescent="0.25">
      <c r="A129" s="3" t="s">
        <v>286</v>
      </c>
      <c r="B129">
        <v>53</v>
      </c>
      <c r="C129" s="3" t="s">
        <v>287</v>
      </c>
      <c r="D129" s="3" t="s">
        <v>288</v>
      </c>
      <c r="E129" s="3" t="s">
        <v>12</v>
      </c>
      <c r="F129" s="4">
        <v>618109476</v>
      </c>
      <c r="G129" s="13"/>
      <c r="H129" s="13"/>
      <c r="I129" s="9"/>
    </row>
    <row r="130" spans="1:9" x14ac:dyDescent="0.25">
      <c r="A130" s="3" t="s">
        <v>289</v>
      </c>
      <c r="B130">
        <v>155</v>
      </c>
      <c r="C130" s="3" t="s">
        <v>287</v>
      </c>
      <c r="D130" s="3" t="s">
        <v>290</v>
      </c>
      <c r="E130" s="3" t="s">
        <v>12</v>
      </c>
      <c r="F130" s="4">
        <v>650935297</v>
      </c>
      <c r="G130" s="9"/>
      <c r="H130" s="9"/>
    </row>
    <row r="131" spans="1:9" x14ac:dyDescent="0.25">
      <c r="A131" s="3" t="s">
        <v>286</v>
      </c>
      <c r="B131" s="9">
        <v>213</v>
      </c>
      <c r="C131" s="3" t="s">
        <v>287</v>
      </c>
      <c r="D131" s="3" t="s">
        <v>288</v>
      </c>
      <c r="E131" s="3" t="s">
        <v>12</v>
      </c>
      <c r="F131" s="4">
        <v>618109476</v>
      </c>
      <c r="G131" s="9"/>
      <c r="H131" s="9"/>
    </row>
    <row r="132" spans="1:9" x14ac:dyDescent="0.25">
      <c r="A132" s="3" t="s">
        <v>291</v>
      </c>
      <c r="B132">
        <v>53</v>
      </c>
      <c r="C132" s="3" t="s">
        <v>287</v>
      </c>
      <c r="D132" s="3" t="s">
        <v>288</v>
      </c>
      <c r="E132" s="3" t="s">
        <v>12</v>
      </c>
      <c r="F132" s="4">
        <v>618109476</v>
      </c>
      <c r="G132" s="13"/>
      <c r="H132" s="13"/>
    </row>
    <row r="133" spans="1:9" x14ac:dyDescent="0.25">
      <c r="A133" s="16" t="s">
        <v>292</v>
      </c>
      <c r="B133">
        <v>53</v>
      </c>
      <c r="C133" s="3" t="s">
        <v>287</v>
      </c>
      <c r="D133" s="3" t="s">
        <v>288</v>
      </c>
      <c r="E133" s="3" t="s">
        <v>12</v>
      </c>
      <c r="F133" s="4">
        <v>618109476</v>
      </c>
    </row>
    <row r="134" spans="1:9" ht="26.25" x14ac:dyDescent="0.25">
      <c r="A134" s="3" t="s">
        <v>293</v>
      </c>
      <c r="B134">
        <v>103</v>
      </c>
      <c r="C134" s="3" t="s">
        <v>294</v>
      </c>
      <c r="D134" s="3" t="s">
        <v>295</v>
      </c>
      <c r="E134" s="3" t="s">
        <v>22</v>
      </c>
      <c r="F134" s="4">
        <v>692858295</v>
      </c>
      <c r="G134" s="9"/>
      <c r="H134" s="9"/>
    </row>
    <row r="135" spans="1:9" x14ac:dyDescent="0.25">
      <c r="A135" s="3" t="s">
        <v>296</v>
      </c>
      <c r="B135" s="7">
        <v>228</v>
      </c>
      <c r="C135" s="3" t="s">
        <v>297</v>
      </c>
      <c r="D135" s="3" t="s">
        <v>298</v>
      </c>
      <c r="E135" s="3" t="s">
        <v>22</v>
      </c>
      <c r="F135" s="4">
        <v>686558433</v>
      </c>
      <c r="G135" s="9"/>
      <c r="H135" s="9"/>
    </row>
    <row r="136" spans="1:9" x14ac:dyDescent="0.25">
      <c r="A136" s="12" t="s">
        <v>299</v>
      </c>
      <c r="B136" s="9">
        <v>179</v>
      </c>
      <c r="C136" s="12" t="s">
        <v>300</v>
      </c>
      <c r="D136" s="12" t="s">
        <v>301</v>
      </c>
      <c r="E136" s="12" t="s">
        <v>22</v>
      </c>
      <c r="F136" s="14">
        <v>691507736</v>
      </c>
      <c r="G136" s="9"/>
      <c r="H136" s="9"/>
    </row>
    <row r="137" spans="1:9" x14ac:dyDescent="0.25">
      <c r="A137" s="12" t="s">
        <v>302</v>
      </c>
      <c r="B137" s="9">
        <v>182</v>
      </c>
      <c r="C137" s="12" t="s">
        <v>300</v>
      </c>
      <c r="D137" s="12" t="s">
        <v>301</v>
      </c>
      <c r="E137" s="12" t="s">
        <v>22</v>
      </c>
      <c r="F137" s="14">
        <v>691507736</v>
      </c>
      <c r="G137" s="9"/>
      <c r="H137" s="9"/>
    </row>
    <row r="138" spans="1:9" x14ac:dyDescent="0.25">
      <c r="A138" s="3" t="s">
        <v>303</v>
      </c>
      <c r="C138" s="3" t="s">
        <v>304</v>
      </c>
      <c r="D138" s="3" t="s">
        <v>305</v>
      </c>
      <c r="E138" s="3" t="s">
        <v>22</v>
      </c>
      <c r="F138" s="4">
        <v>650189561</v>
      </c>
    </row>
    <row r="139" spans="1:9" x14ac:dyDescent="0.25">
      <c r="A139" s="3" t="s">
        <v>306</v>
      </c>
      <c r="C139" s="3" t="s">
        <v>307</v>
      </c>
      <c r="D139" s="3" t="s">
        <v>308</v>
      </c>
      <c r="E139" s="3" t="s">
        <v>16</v>
      </c>
      <c r="F139" s="4">
        <v>647534131</v>
      </c>
    </row>
    <row r="140" spans="1:9" x14ac:dyDescent="0.25">
      <c r="A140" s="3" t="s">
        <v>309</v>
      </c>
      <c r="B140">
        <v>125</v>
      </c>
      <c r="C140" s="3" t="s">
        <v>310</v>
      </c>
      <c r="D140" s="3" t="s">
        <v>311</v>
      </c>
      <c r="E140" s="3" t="s">
        <v>22</v>
      </c>
      <c r="F140" s="4">
        <v>620992553</v>
      </c>
    </row>
    <row r="141" spans="1:9" x14ac:dyDescent="0.25">
      <c r="A141" s="3" t="s">
        <v>309</v>
      </c>
      <c r="B141">
        <v>190</v>
      </c>
      <c r="C141" s="3" t="s">
        <v>310</v>
      </c>
      <c r="D141" s="3" t="s">
        <v>311</v>
      </c>
      <c r="E141" s="3" t="s">
        <v>22</v>
      </c>
      <c r="F141" s="4">
        <v>683474245</v>
      </c>
      <c r="G141" s="9"/>
      <c r="H141" s="9"/>
    </row>
    <row r="142" spans="1:9" x14ac:dyDescent="0.25">
      <c r="A142" s="12" t="s">
        <v>312</v>
      </c>
      <c r="B142" s="20">
        <v>105</v>
      </c>
      <c r="C142" s="12" t="s">
        <v>313</v>
      </c>
      <c r="D142" s="12" t="s">
        <v>314</v>
      </c>
      <c r="E142" s="12" t="s">
        <v>12</v>
      </c>
      <c r="F142" s="14">
        <v>676310358</v>
      </c>
      <c r="G142" s="20"/>
      <c r="H142" s="25" t="s">
        <v>315</v>
      </c>
      <c r="I142" s="26"/>
    </row>
    <row r="143" spans="1:9" x14ac:dyDescent="0.25">
      <c r="A143" s="3" t="s">
        <v>316</v>
      </c>
      <c r="C143" s="3" t="s">
        <v>313</v>
      </c>
      <c r="D143" s="3" t="s">
        <v>317</v>
      </c>
      <c r="E143" s="3" t="s">
        <v>16</v>
      </c>
      <c r="F143" s="4">
        <v>689248598</v>
      </c>
    </row>
    <row r="144" spans="1:9" x14ac:dyDescent="0.25">
      <c r="A144" s="10" t="s">
        <v>316</v>
      </c>
      <c r="C144" s="10" t="s">
        <v>313</v>
      </c>
      <c r="D144" s="10" t="s">
        <v>317</v>
      </c>
      <c r="E144" s="10" t="s">
        <v>16</v>
      </c>
      <c r="F144" s="11">
        <v>689248598</v>
      </c>
    </row>
    <row r="145" spans="1:9" x14ac:dyDescent="0.25">
      <c r="A145" s="3" t="s">
        <v>316</v>
      </c>
      <c r="C145" s="3" t="s">
        <v>313</v>
      </c>
      <c r="D145" s="3" t="s">
        <v>317</v>
      </c>
      <c r="E145" s="3" t="s">
        <v>16</v>
      </c>
      <c r="F145" s="4">
        <v>689248598</v>
      </c>
    </row>
    <row r="146" spans="1:9" x14ac:dyDescent="0.25">
      <c r="A146" s="3" t="s">
        <v>318</v>
      </c>
      <c r="B146" s="15">
        <v>264</v>
      </c>
      <c r="C146" s="3" t="s">
        <v>319</v>
      </c>
      <c r="D146" s="3" t="s">
        <v>320</v>
      </c>
      <c r="E146" s="3" t="s">
        <v>22</v>
      </c>
      <c r="F146" s="4">
        <v>658781196</v>
      </c>
    </row>
    <row r="147" spans="1:9" x14ac:dyDescent="0.25">
      <c r="A147" s="10" t="s">
        <v>318</v>
      </c>
      <c r="C147" s="10" t="s">
        <v>319</v>
      </c>
      <c r="D147" s="10" t="s">
        <v>320</v>
      </c>
      <c r="E147" s="10" t="s">
        <v>22</v>
      </c>
      <c r="F147" s="11">
        <v>658781196</v>
      </c>
    </row>
    <row r="148" spans="1:9" x14ac:dyDescent="0.25">
      <c r="A148" s="3" t="s">
        <v>321</v>
      </c>
      <c r="B148">
        <v>204</v>
      </c>
      <c r="C148" s="3" t="s">
        <v>322</v>
      </c>
      <c r="D148" s="3" t="s">
        <v>323</v>
      </c>
      <c r="E148" s="3" t="s">
        <v>16</v>
      </c>
      <c r="F148" s="4">
        <v>655512563</v>
      </c>
      <c r="H148" s="13"/>
    </row>
    <row r="149" spans="1:9" x14ac:dyDescent="0.25">
      <c r="A149" s="3" t="s">
        <v>324</v>
      </c>
      <c r="B149">
        <v>12</v>
      </c>
      <c r="C149" s="3" t="s">
        <v>325</v>
      </c>
      <c r="D149" s="3" t="s">
        <v>326</v>
      </c>
      <c r="E149" s="3" t="s">
        <v>16</v>
      </c>
      <c r="F149" s="4">
        <v>676761316</v>
      </c>
      <c r="G149" s="13"/>
      <c r="H149" s="13"/>
    </row>
    <row r="150" spans="1:9" x14ac:dyDescent="0.25">
      <c r="A150" s="2" t="s">
        <v>327</v>
      </c>
      <c r="B150">
        <v>12</v>
      </c>
      <c r="C150" s="3" t="s">
        <v>325</v>
      </c>
      <c r="D150" s="3" t="s">
        <v>326</v>
      </c>
      <c r="E150" s="3" t="s">
        <v>16</v>
      </c>
      <c r="F150" s="4">
        <v>676761316</v>
      </c>
    </row>
    <row r="151" spans="1:9" x14ac:dyDescent="0.25">
      <c r="A151" s="27" t="s">
        <v>328</v>
      </c>
      <c r="B151" s="28">
        <v>229</v>
      </c>
      <c r="C151" s="27" t="s">
        <v>329</v>
      </c>
      <c r="D151" s="27" t="s">
        <v>330</v>
      </c>
      <c r="E151" s="27" t="s">
        <v>16</v>
      </c>
      <c r="F151" s="29">
        <v>679150587</v>
      </c>
      <c r="G151" s="30"/>
      <c r="H151" s="30"/>
      <c r="I151" s="31"/>
    </row>
    <row r="152" spans="1:9" x14ac:dyDescent="0.25">
      <c r="A152" s="27" t="s">
        <v>328</v>
      </c>
      <c r="B152" s="31"/>
      <c r="C152" s="27" t="s">
        <v>329</v>
      </c>
      <c r="D152" s="27" t="s">
        <v>330</v>
      </c>
      <c r="E152" s="27" t="s">
        <v>16</v>
      </c>
      <c r="F152" s="29">
        <v>679150587</v>
      </c>
      <c r="G152" s="31"/>
      <c r="H152" s="31"/>
      <c r="I152" s="31"/>
    </row>
    <row r="153" spans="1:9" x14ac:dyDescent="0.25">
      <c r="A153" s="3" t="s">
        <v>331</v>
      </c>
      <c r="B153" s="31"/>
      <c r="C153" s="27" t="s">
        <v>329</v>
      </c>
      <c r="D153" s="27" t="s">
        <v>330</v>
      </c>
      <c r="E153" s="27" t="s">
        <v>16</v>
      </c>
      <c r="F153" s="29">
        <v>679150587</v>
      </c>
    </row>
    <row r="154" spans="1:9" x14ac:dyDescent="0.25">
      <c r="A154" s="3" t="s">
        <v>332</v>
      </c>
      <c r="B154" s="28">
        <v>229</v>
      </c>
      <c r="C154" s="27" t="s">
        <v>329</v>
      </c>
      <c r="D154" s="27" t="s">
        <v>330</v>
      </c>
      <c r="E154" s="27" t="s">
        <v>16</v>
      </c>
      <c r="F154" s="29">
        <v>679150587</v>
      </c>
    </row>
    <row r="155" spans="1:9" x14ac:dyDescent="0.25">
      <c r="A155" s="3" t="s">
        <v>333</v>
      </c>
      <c r="B155">
        <v>9</v>
      </c>
      <c r="C155" s="3" t="s">
        <v>334</v>
      </c>
      <c r="D155" s="3" t="s">
        <v>335</v>
      </c>
      <c r="E155" s="3" t="s">
        <v>22</v>
      </c>
      <c r="F155" s="4">
        <v>650492174</v>
      </c>
      <c r="G155" s="13"/>
      <c r="H155" s="13"/>
    </row>
    <row r="156" spans="1:9" x14ac:dyDescent="0.25">
      <c r="A156" s="3" t="s">
        <v>336</v>
      </c>
      <c r="B156">
        <v>62</v>
      </c>
      <c r="C156" s="3" t="s">
        <v>337</v>
      </c>
      <c r="D156" s="3" t="s">
        <v>338</v>
      </c>
      <c r="E156" s="3" t="s">
        <v>12</v>
      </c>
      <c r="F156" s="4">
        <v>634907749</v>
      </c>
      <c r="G156" s="13"/>
      <c r="H156" s="13"/>
    </row>
    <row r="157" spans="1:9" x14ac:dyDescent="0.25">
      <c r="A157" s="3" t="s">
        <v>339</v>
      </c>
      <c r="B157">
        <v>62</v>
      </c>
      <c r="C157" s="3" t="s">
        <v>337</v>
      </c>
      <c r="D157" s="3" t="s">
        <v>338</v>
      </c>
      <c r="E157" s="3" t="s">
        <v>12</v>
      </c>
      <c r="F157" s="4">
        <v>634907749</v>
      </c>
    </row>
    <row r="158" spans="1:9" x14ac:dyDescent="0.25">
      <c r="A158" s="3" t="s">
        <v>340</v>
      </c>
      <c r="B158">
        <v>130</v>
      </c>
      <c r="C158" s="3" t="s">
        <v>341</v>
      </c>
      <c r="D158" s="3" t="s">
        <v>342</v>
      </c>
      <c r="E158" s="3" t="s">
        <v>12</v>
      </c>
      <c r="F158" s="4">
        <v>615242216</v>
      </c>
      <c r="G158" s="9"/>
      <c r="H158" s="9"/>
    </row>
    <row r="159" spans="1:9" x14ac:dyDescent="0.25">
      <c r="A159" s="3" t="s">
        <v>343</v>
      </c>
      <c r="B159">
        <v>183</v>
      </c>
      <c r="C159" s="3" t="s">
        <v>344</v>
      </c>
      <c r="D159" s="3" t="s">
        <v>345</v>
      </c>
      <c r="E159" s="3" t="s">
        <v>16</v>
      </c>
      <c r="F159" s="4">
        <v>619523686</v>
      </c>
    </row>
    <row r="160" spans="1:9" x14ac:dyDescent="0.25">
      <c r="A160" s="3" t="s">
        <v>346</v>
      </c>
      <c r="B160">
        <v>15</v>
      </c>
      <c r="C160" s="3" t="s">
        <v>347</v>
      </c>
      <c r="D160" s="3" t="s">
        <v>348</v>
      </c>
      <c r="E160" s="3" t="s">
        <v>16</v>
      </c>
      <c r="F160" s="4">
        <v>686679286</v>
      </c>
      <c r="G160" s="13"/>
      <c r="H160" s="13"/>
    </row>
    <row r="161" spans="1:8" x14ac:dyDescent="0.25">
      <c r="A161" s="3" t="s">
        <v>349</v>
      </c>
      <c r="B161">
        <v>73</v>
      </c>
      <c r="C161" s="3" t="s">
        <v>347</v>
      </c>
      <c r="D161" s="3" t="s">
        <v>350</v>
      </c>
      <c r="E161" s="3" t="s">
        <v>12</v>
      </c>
      <c r="F161" s="4">
        <v>618803690</v>
      </c>
      <c r="G161" s="13"/>
      <c r="H161" s="13"/>
    </row>
    <row r="162" spans="1:8" x14ac:dyDescent="0.25">
      <c r="A162" s="3" t="s">
        <v>351</v>
      </c>
      <c r="C162" s="3" t="s">
        <v>347</v>
      </c>
      <c r="D162" s="3" t="s">
        <v>352</v>
      </c>
      <c r="E162" s="3" t="s">
        <v>16</v>
      </c>
      <c r="F162" s="4">
        <v>629908936</v>
      </c>
    </row>
    <row r="163" spans="1:8" x14ac:dyDescent="0.25">
      <c r="A163" s="6" t="s">
        <v>353</v>
      </c>
      <c r="C163" s="32" t="s">
        <v>347</v>
      </c>
      <c r="D163" s="32" t="s">
        <v>354</v>
      </c>
      <c r="E163" s="32" t="s">
        <v>12</v>
      </c>
      <c r="F163" s="5"/>
    </row>
    <row r="164" spans="1:8" x14ac:dyDescent="0.25">
      <c r="A164" s="10" t="s">
        <v>351</v>
      </c>
      <c r="C164" s="10" t="s">
        <v>347</v>
      </c>
      <c r="D164" s="10" t="s">
        <v>352</v>
      </c>
      <c r="E164" s="3" t="s">
        <v>16</v>
      </c>
      <c r="F164" s="11">
        <v>629908936</v>
      </c>
    </row>
    <row r="165" spans="1:8" x14ac:dyDescent="0.25">
      <c r="A165" s="3" t="s">
        <v>353</v>
      </c>
      <c r="C165" s="3" t="s">
        <v>347</v>
      </c>
      <c r="D165" s="3" t="s">
        <v>354</v>
      </c>
      <c r="E165" s="3" t="s">
        <v>12</v>
      </c>
      <c r="F165" s="3"/>
    </row>
    <row r="166" spans="1:8" x14ac:dyDescent="0.25">
      <c r="A166" s="8" t="s">
        <v>351</v>
      </c>
      <c r="C166" s="5" t="s">
        <v>355</v>
      </c>
      <c r="D166" s="5" t="s">
        <v>356</v>
      </c>
      <c r="E166" s="3" t="s">
        <v>16</v>
      </c>
      <c r="F166" s="33">
        <v>629908936</v>
      </c>
      <c r="G166" s="9"/>
      <c r="H166" s="9"/>
    </row>
    <row r="167" spans="1:8" x14ac:dyDescent="0.25">
      <c r="A167" s="3" t="s">
        <v>357</v>
      </c>
      <c r="B167">
        <v>43</v>
      </c>
      <c r="C167" s="3" t="s">
        <v>358</v>
      </c>
      <c r="D167" s="3" t="s">
        <v>359</v>
      </c>
      <c r="E167" s="3" t="s">
        <v>16</v>
      </c>
      <c r="F167" s="4">
        <v>981522200</v>
      </c>
      <c r="G167" s="13"/>
      <c r="H167" s="13"/>
    </row>
    <row r="168" spans="1:8" x14ac:dyDescent="0.25">
      <c r="A168" s="3" t="s">
        <v>360</v>
      </c>
      <c r="B168">
        <v>197</v>
      </c>
      <c r="C168" s="3" t="s">
        <v>358</v>
      </c>
      <c r="D168" s="3" t="s">
        <v>361</v>
      </c>
      <c r="E168" s="3" t="s">
        <v>16</v>
      </c>
      <c r="F168" s="4">
        <v>678443660</v>
      </c>
      <c r="H168" s="13" t="s">
        <v>362</v>
      </c>
    </row>
    <row r="169" spans="1:8" x14ac:dyDescent="0.25">
      <c r="A169" s="3" t="s">
        <v>363</v>
      </c>
      <c r="B169">
        <v>198</v>
      </c>
      <c r="C169" s="3" t="s">
        <v>358</v>
      </c>
      <c r="D169" s="3" t="s">
        <v>361</v>
      </c>
      <c r="E169" s="3" t="s">
        <v>16</v>
      </c>
      <c r="F169" s="4">
        <v>678443660</v>
      </c>
      <c r="H169" s="13" t="s">
        <v>362</v>
      </c>
    </row>
    <row r="170" spans="1:8" x14ac:dyDescent="0.25">
      <c r="A170" s="3" t="s">
        <v>364</v>
      </c>
      <c r="B170">
        <v>43</v>
      </c>
      <c r="C170" s="3" t="s">
        <v>358</v>
      </c>
      <c r="D170" s="3" t="s">
        <v>359</v>
      </c>
      <c r="E170" s="3" t="s">
        <v>16</v>
      </c>
      <c r="F170" s="4">
        <v>981522200</v>
      </c>
    </row>
    <row r="171" spans="1:8" x14ac:dyDescent="0.25">
      <c r="A171" s="3" t="s">
        <v>365</v>
      </c>
      <c r="B171">
        <v>37</v>
      </c>
      <c r="C171" s="3" t="s">
        <v>366</v>
      </c>
      <c r="D171" s="3" t="s">
        <v>367</v>
      </c>
      <c r="E171" s="3" t="s">
        <v>12</v>
      </c>
      <c r="F171" s="4">
        <v>645930773</v>
      </c>
      <c r="G171" s="13"/>
      <c r="H171" s="13"/>
    </row>
    <row r="172" spans="1:8" x14ac:dyDescent="0.25">
      <c r="A172" s="3" t="s">
        <v>365</v>
      </c>
      <c r="B172">
        <v>39</v>
      </c>
      <c r="C172" s="3" t="s">
        <v>366</v>
      </c>
      <c r="D172" s="3" t="s">
        <v>367</v>
      </c>
      <c r="E172" s="3" t="s">
        <v>12</v>
      </c>
      <c r="F172" s="4">
        <v>645930773</v>
      </c>
      <c r="G172" s="13"/>
      <c r="H172" s="13"/>
    </row>
    <row r="173" spans="1:8" x14ac:dyDescent="0.25">
      <c r="A173" s="3" t="s">
        <v>368</v>
      </c>
      <c r="B173" s="9">
        <v>7</v>
      </c>
      <c r="C173" s="3" t="s">
        <v>369</v>
      </c>
      <c r="D173" s="3" t="s">
        <v>370</v>
      </c>
      <c r="E173" s="3" t="s">
        <v>16</v>
      </c>
      <c r="F173" s="4">
        <v>670494741</v>
      </c>
      <c r="G173" s="13"/>
      <c r="H173" s="13"/>
    </row>
    <row r="174" spans="1:8" x14ac:dyDescent="0.25">
      <c r="A174" s="3" t="s">
        <v>371</v>
      </c>
      <c r="B174">
        <v>178</v>
      </c>
      <c r="C174" s="3" t="s">
        <v>369</v>
      </c>
      <c r="D174" s="3" t="s">
        <v>372</v>
      </c>
      <c r="E174" s="3" t="s">
        <v>16</v>
      </c>
      <c r="F174" s="4">
        <v>676506630</v>
      </c>
      <c r="G174" s="9"/>
      <c r="H174" s="9"/>
    </row>
    <row r="175" spans="1:8" x14ac:dyDescent="0.25">
      <c r="A175" s="3" t="s">
        <v>373</v>
      </c>
      <c r="B175">
        <v>194</v>
      </c>
      <c r="C175" s="3" t="s">
        <v>369</v>
      </c>
      <c r="D175" s="3" t="s">
        <v>374</v>
      </c>
      <c r="E175" s="3" t="s">
        <v>22</v>
      </c>
      <c r="F175" s="4">
        <v>639886986</v>
      </c>
    </row>
    <row r="176" spans="1:8" x14ac:dyDescent="0.25">
      <c r="A176" s="3" t="s">
        <v>375</v>
      </c>
      <c r="B176">
        <v>199</v>
      </c>
      <c r="C176" s="3" t="s">
        <v>369</v>
      </c>
      <c r="D176" s="3" t="s">
        <v>376</v>
      </c>
      <c r="E176" s="3" t="s">
        <v>22</v>
      </c>
      <c r="F176" s="4">
        <v>639886986</v>
      </c>
      <c r="H176" s="13"/>
    </row>
    <row r="177" spans="1:8" x14ac:dyDescent="0.25">
      <c r="A177" s="2" t="s">
        <v>377</v>
      </c>
      <c r="B177">
        <v>194</v>
      </c>
      <c r="C177" s="3" t="s">
        <v>369</v>
      </c>
      <c r="D177" s="3" t="s">
        <v>374</v>
      </c>
      <c r="E177" s="3" t="s">
        <v>22</v>
      </c>
      <c r="F177" s="4">
        <v>639886986</v>
      </c>
    </row>
    <row r="178" spans="1:8" x14ac:dyDescent="0.25">
      <c r="A178" s="2" t="s">
        <v>378</v>
      </c>
      <c r="C178" s="3" t="s">
        <v>369</v>
      </c>
      <c r="D178" s="3" t="s">
        <v>379</v>
      </c>
      <c r="E178" s="2" t="s">
        <v>16</v>
      </c>
      <c r="F178" s="5"/>
    </row>
    <row r="179" spans="1:8" x14ac:dyDescent="0.25">
      <c r="A179" s="3" t="s">
        <v>380</v>
      </c>
      <c r="C179" s="3" t="s">
        <v>381</v>
      </c>
      <c r="D179" s="3" t="s">
        <v>382</v>
      </c>
      <c r="E179" s="3" t="s">
        <v>16</v>
      </c>
      <c r="F179" s="4">
        <v>686760301</v>
      </c>
    </row>
    <row r="180" spans="1:8" x14ac:dyDescent="0.25">
      <c r="A180" s="3" t="s">
        <v>383</v>
      </c>
      <c r="B180">
        <v>107</v>
      </c>
      <c r="C180" s="3" t="s">
        <v>384</v>
      </c>
      <c r="D180" s="3" t="s">
        <v>385</v>
      </c>
      <c r="E180" s="3" t="s">
        <v>22</v>
      </c>
      <c r="F180" s="4">
        <v>639555974</v>
      </c>
    </row>
    <row r="181" spans="1:8" x14ac:dyDescent="0.25">
      <c r="A181" s="3" t="s">
        <v>386</v>
      </c>
      <c r="B181" s="7">
        <v>231</v>
      </c>
      <c r="C181" s="3" t="s">
        <v>387</v>
      </c>
      <c r="D181" s="3" t="s">
        <v>388</v>
      </c>
      <c r="E181" s="3" t="s">
        <v>22</v>
      </c>
      <c r="F181" s="4">
        <v>615681971</v>
      </c>
    </row>
    <row r="182" spans="1:8" x14ac:dyDescent="0.25">
      <c r="A182" s="3" t="s">
        <v>389</v>
      </c>
      <c r="B182" s="7">
        <v>232</v>
      </c>
      <c r="C182" s="3" t="s">
        <v>387</v>
      </c>
      <c r="D182" s="3" t="s">
        <v>388</v>
      </c>
      <c r="E182" s="3" t="s">
        <v>22</v>
      </c>
      <c r="F182" s="4">
        <v>615681971</v>
      </c>
    </row>
    <row r="183" spans="1:8" x14ac:dyDescent="0.25">
      <c r="A183" s="3" t="s">
        <v>390</v>
      </c>
      <c r="B183">
        <v>187</v>
      </c>
      <c r="C183" s="3" t="s">
        <v>391</v>
      </c>
      <c r="D183" s="3" t="s">
        <v>392</v>
      </c>
      <c r="E183" s="3" t="s">
        <v>16</v>
      </c>
      <c r="F183" s="4">
        <v>686141017</v>
      </c>
      <c r="G183" s="9"/>
      <c r="H183" s="9"/>
    </row>
    <row r="184" spans="1:8" x14ac:dyDescent="0.25">
      <c r="A184" s="3" t="s">
        <v>393</v>
      </c>
      <c r="B184">
        <v>129</v>
      </c>
      <c r="C184" s="3" t="s">
        <v>394</v>
      </c>
      <c r="D184" s="3" t="s">
        <v>395</v>
      </c>
      <c r="E184" s="16" t="s">
        <v>22</v>
      </c>
      <c r="F184" s="3"/>
    </row>
    <row r="185" spans="1:8" x14ac:dyDescent="0.25">
      <c r="A185" s="3" t="s">
        <v>396</v>
      </c>
      <c r="B185">
        <v>55</v>
      </c>
      <c r="C185" s="3" t="s">
        <v>397</v>
      </c>
      <c r="D185" s="3" t="s">
        <v>398</v>
      </c>
      <c r="E185" s="3" t="s">
        <v>12</v>
      </c>
      <c r="F185" s="4">
        <v>637302508</v>
      </c>
      <c r="G185" s="13"/>
      <c r="H185" s="13"/>
    </row>
    <row r="186" spans="1:8" x14ac:dyDescent="0.25">
      <c r="A186" s="3" t="s">
        <v>399</v>
      </c>
      <c r="B186" s="9">
        <v>75</v>
      </c>
      <c r="C186" s="3" t="s">
        <v>397</v>
      </c>
      <c r="D186" s="3" t="s">
        <v>400</v>
      </c>
      <c r="E186" s="3" t="s">
        <v>12</v>
      </c>
      <c r="F186" s="4">
        <v>603688977</v>
      </c>
      <c r="G186" s="13"/>
      <c r="H186" s="13"/>
    </row>
    <row r="187" spans="1:8" x14ac:dyDescent="0.25">
      <c r="A187" s="3" t="s">
        <v>401</v>
      </c>
      <c r="B187">
        <v>207</v>
      </c>
      <c r="C187" s="3" t="s">
        <v>402</v>
      </c>
      <c r="D187" s="3" t="s">
        <v>403</v>
      </c>
      <c r="E187" s="3" t="s">
        <v>22</v>
      </c>
      <c r="F187" s="4">
        <v>607158535</v>
      </c>
    </row>
    <row r="188" spans="1:8" x14ac:dyDescent="0.25">
      <c r="A188" s="3" t="s">
        <v>404</v>
      </c>
      <c r="B188">
        <v>124</v>
      </c>
      <c r="C188" s="3" t="s">
        <v>405</v>
      </c>
      <c r="D188" s="3" t="s">
        <v>59</v>
      </c>
      <c r="E188" s="3" t="s">
        <v>16</v>
      </c>
      <c r="F188" s="4">
        <v>629673956</v>
      </c>
    </row>
    <row r="189" spans="1:8" x14ac:dyDescent="0.25">
      <c r="A189" s="3" t="s">
        <v>406</v>
      </c>
      <c r="B189">
        <v>156</v>
      </c>
      <c r="C189" s="3" t="s">
        <v>405</v>
      </c>
      <c r="D189" s="3" t="s">
        <v>215</v>
      </c>
      <c r="E189" s="3" t="s">
        <v>22</v>
      </c>
      <c r="F189" s="4">
        <v>685622032</v>
      </c>
      <c r="G189" s="9"/>
      <c r="H189" s="9"/>
    </row>
    <row r="190" spans="1:8" x14ac:dyDescent="0.25">
      <c r="A190" s="3" t="s">
        <v>407</v>
      </c>
      <c r="B190">
        <v>162</v>
      </c>
      <c r="C190" s="3" t="s">
        <v>405</v>
      </c>
      <c r="D190" s="3" t="s">
        <v>215</v>
      </c>
      <c r="E190" s="3" t="s">
        <v>22</v>
      </c>
      <c r="F190" s="4">
        <v>685622032</v>
      </c>
      <c r="G190" s="9"/>
      <c r="H190" s="9"/>
    </row>
    <row r="191" spans="1:8" x14ac:dyDescent="0.25">
      <c r="A191" s="3" t="s">
        <v>408</v>
      </c>
      <c r="B191">
        <v>208</v>
      </c>
      <c r="C191" s="3" t="s">
        <v>405</v>
      </c>
      <c r="D191" s="3" t="s">
        <v>59</v>
      </c>
      <c r="E191" s="3" t="s">
        <v>16</v>
      </c>
      <c r="F191" s="4">
        <v>629673956</v>
      </c>
    </row>
    <row r="192" spans="1:8" x14ac:dyDescent="0.25">
      <c r="A192" s="3" t="s">
        <v>409</v>
      </c>
      <c r="B192">
        <v>208</v>
      </c>
      <c r="C192" s="3" t="s">
        <v>405</v>
      </c>
      <c r="D192" s="3" t="s">
        <v>59</v>
      </c>
      <c r="E192" s="3" t="s">
        <v>16</v>
      </c>
      <c r="F192" s="4">
        <v>629673956</v>
      </c>
    </row>
    <row r="193" spans="1:8" x14ac:dyDescent="0.25">
      <c r="A193" s="3" t="s">
        <v>410</v>
      </c>
      <c r="B193">
        <v>208</v>
      </c>
      <c r="C193" s="3" t="s">
        <v>405</v>
      </c>
      <c r="D193" s="3" t="s">
        <v>59</v>
      </c>
      <c r="E193" s="3" t="s">
        <v>16</v>
      </c>
      <c r="F193" s="4">
        <v>629673956</v>
      </c>
    </row>
    <row r="194" spans="1:8" x14ac:dyDescent="0.25">
      <c r="A194" s="6" t="s">
        <v>411</v>
      </c>
      <c r="B194">
        <v>120</v>
      </c>
      <c r="C194" s="3" t="s">
        <v>412</v>
      </c>
      <c r="D194" s="3" t="s">
        <v>413</v>
      </c>
      <c r="E194" s="3" t="s">
        <v>16</v>
      </c>
      <c r="F194" s="4">
        <v>659017686</v>
      </c>
      <c r="G194" s="9"/>
      <c r="H194" s="9"/>
    </row>
    <row r="195" spans="1:8" x14ac:dyDescent="0.25">
      <c r="A195" s="3" t="s">
        <v>414</v>
      </c>
      <c r="B195" s="15">
        <v>260</v>
      </c>
      <c r="C195" s="3" t="s">
        <v>415</v>
      </c>
      <c r="D195" s="3" t="s">
        <v>416</v>
      </c>
      <c r="E195" s="3" t="s">
        <v>16</v>
      </c>
      <c r="F195" s="4">
        <v>649809298</v>
      </c>
    </row>
    <row r="196" spans="1:8" x14ac:dyDescent="0.25">
      <c r="A196" s="3" t="s">
        <v>417</v>
      </c>
      <c r="B196">
        <v>165</v>
      </c>
      <c r="C196" s="3" t="s">
        <v>418</v>
      </c>
      <c r="D196" s="3" t="s">
        <v>419</v>
      </c>
      <c r="E196" s="3" t="s">
        <v>16</v>
      </c>
      <c r="F196" s="4">
        <v>699804231</v>
      </c>
      <c r="G196" s="9"/>
      <c r="H196" s="9"/>
    </row>
    <row r="197" spans="1:8" x14ac:dyDescent="0.25">
      <c r="A197" s="3" t="s">
        <v>420</v>
      </c>
      <c r="B197" s="9">
        <v>201</v>
      </c>
      <c r="C197" s="3" t="s">
        <v>421</v>
      </c>
      <c r="D197" s="3" t="s">
        <v>422</v>
      </c>
      <c r="E197" s="3" t="s">
        <v>22</v>
      </c>
      <c r="F197" s="4">
        <v>666015385</v>
      </c>
      <c r="H197" s="13"/>
    </row>
    <row r="198" spans="1:8" x14ac:dyDescent="0.25">
      <c r="A198" s="3" t="s">
        <v>423</v>
      </c>
      <c r="C198" s="3" t="s">
        <v>424</v>
      </c>
      <c r="D198" s="3" t="s">
        <v>425</v>
      </c>
      <c r="E198" s="3" t="s">
        <v>12</v>
      </c>
      <c r="F198" s="4">
        <v>615349717</v>
      </c>
      <c r="H198" s="5"/>
    </row>
    <row r="199" spans="1:8" x14ac:dyDescent="0.25">
      <c r="A199" s="10" t="s">
        <v>423</v>
      </c>
      <c r="C199" s="10" t="s">
        <v>424</v>
      </c>
      <c r="D199" s="10" t="s">
        <v>425</v>
      </c>
      <c r="E199" s="10" t="s">
        <v>12</v>
      </c>
      <c r="F199" s="11">
        <v>615349717</v>
      </c>
      <c r="H199" s="5"/>
    </row>
    <row r="200" spans="1:8" x14ac:dyDescent="0.25">
      <c r="A200" s="3" t="s">
        <v>426</v>
      </c>
      <c r="B200">
        <v>16</v>
      </c>
      <c r="C200" s="3" t="s">
        <v>427</v>
      </c>
      <c r="D200" s="3" t="s">
        <v>428</v>
      </c>
      <c r="E200" s="3" t="s">
        <v>22</v>
      </c>
      <c r="F200" s="4">
        <v>607845276</v>
      </c>
      <c r="G200" s="13"/>
      <c r="H200" s="3"/>
    </row>
    <row r="201" spans="1:8" x14ac:dyDescent="0.25">
      <c r="A201" s="3" t="s">
        <v>429</v>
      </c>
      <c r="B201">
        <v>31</v>
      </c>
      <c r="C201" s="3" t="s">
        <v>427</v>
      </c>
      <c r="D201" s="3" t="s">
        <v>430</v>
      </c>
      <c r="E201" s="3" t="s">
        <v>22</v>
      </c>
      <c r="F201" s="4">
        <v>659783879</v>
      </c>
      <c r="G201" s="13"/>
      <c r="H201" s="3"/>
    </row>
    <row r="202" spans="1:8" x14ac:dyDescent="0.25">
      <c r="A202" s="3" t="s">
        <v>431</v>
      </c>
      <c r="B202">
        <v>134</v>
      </c>
      <c r="C202" s="3" t="s">
        <v>427</v>
      </c>
      <c r="D202" s="3" t="s">
        <v>432</v>
      </c>
      <c r="E202" s="3" t="s">
        <v>12</v>
      </c>
      <c r="F202" s="4">
        <v>680820411</v>
      </c>
      <c r="H202" s="5"/>
    </row>
    <row r="203" spans="1:8" x14ac:dyDescent="0.25">
      <c r="A203" s="3" t="s">
        <v>433</v>
      </c>
      <c r="B203">
        <v>168</v>
      </c>
      <c r="C203" s="3" t="s">
        <v>427</v>
      </c>
      <c r="D203" s="3" t="s">
        <v>434</v>
      </c>
      <c r="E203" s="3" t="s">
        <v>16</v>
      </c>
      <c r="F203" s="4">
        <v>659382620</v>
      </c>
      <c r="H203" s="5"/>
    </row>
    <row r="204" spans="1:8" x14ac:dyDescent="0.25">
      <c r="A204" s="34" t="s">
        <v>435</v>
      </c>
      <c r="B204">
        <v>217</v>
      </c>
      <c r="C204" s="23" t="s">
        <v>427</v>
      </c>
      <c r="D204" s="23" t="s">
        <v>430</v>
      </c>
      <c r="E204" s="23" t="s">
        <v>22</v>
      </c>
      <c r="F204" s="24">
        <v>659783879</v>
      </c>
      <c r="H204" s="5"/>
    </row>
    <row r="205" spans="1:8" x14ac:dyDescent="0.25">
      <c r="A205" s="10" t="s">
        <v>436</v>
      </c>
      <c r="B205" s="7">
        <v>225</v>
      </c>
      <c r="C205" s="10" t="s">
        <v>427</v>
      </c>
      <c r="D205" s="10" t="s">
        <v>437</v>
      </c>
      <c r="E205" s="10" t="s">
        <v>22</v>
      </c>
      <c r="F205" s="35">
        <v>646125042</v>
      </c>
      <c r="H205" s="5"/>
    </row>
    <row r="206" spans="1:8" x14ac:dyDescent="0.25">
      <c r="A206" s="2" t="s">
        <v>438</v>
      </c>
      <c r="B206">
        <v>16</v>
      </c>
      <c r="C206" s="3" t="s">
        <v>427</v>
      </c>
      <c r="D206" s="3" t="s">
        <v>428</v>
      </c>
      <c r="E206" s="3" t="s">
        <v>22</v>
      </c>
      <c r="F206" s="4">
        <v>607845276</v>
      </c>
      <c r="G206" s="13"/>
      <c r="H206" s="3"/>
    </row>
    <row r="207" spans="1:8" x14ac:dyDescent="0.25">
      <c r="A207" s="3" t="s">
        <v>439</v>
      </c>
      <c r="B207" s="7">
        <v>235</v>
      </c>
      <c r="C207" s="3" t="s">
        <v>440</v>
      </c>
      <c r="D207" s="3" t="s">
        <v>441</v>
      </c>
      <c r="E207" s="3" t="s">
        <v>16</v>
      </c>
      <c r="F207" s="4">
        <v>649465836</v>
      </c>
    </row>
    <row r="208" spans="1:8" x14ac:dyDescent="0.25">
      <c r="A208" s="3" t="s">
        <v>442</v>
      </c>
      <c r="B208">
        <v>16</v>
      </c>
      <c r="C208" s="3" t="s">
        <v>427</v>
      </c>
      <c r="D208" s="3" t="s">
        <v>428</v>
      </c>
      <c r="E208" s="3" t="s">
        <v>22</v>
      </c>
      <c r="F208" s="4">
        <v>607845276</v>
      </c>
      <c r="H208" s="9"/>
    </row>
    <row r="209" spans="1:9" x14ac:dyDescent="0.25">
      <c r="A209" s="3" t="s">
        <v>443</v>
      </c>
      <c r="C209" s="3" t="s">
        <v>444</v>
      </c>
      <c r="D209" s="3" t="s">
        <v>445</v>
      </c>
      <c r="E209" s="3" t="s">
        <v>12</v>
      </c>
      <c r="F209" s="4">
        <v>629884513</v>
      </c>
    </row>
    <row r="210" spans="1:9" x14ac:dyDescent="0.25">
      <c r="A210" s="3" t="s">
        <v>443</v>
      </c>
      <c r="C210" s="3" t="s">
        <v>444</v>
      </c>
      <c r="D210" s="3" t="s">
        <v>445</v>
      </c>
      <c r="E210" s="3" t="s">
        <v>12</v>
      </c>
      <c r="F210" s="4">
        <v>629884513</v>
      </c>
    </row>
    <row r="211" spans="1:9" x14ac:dyDescent="0.25">
      <c r="A211" s="10" t="s">
        <v>446</v>
      </c>
      <c r="B211" s="7">
        <v>222</v>
      </c>
      <c r="C211" s="10" t="s">
        <v>447</v>
      </c>
      <c r="D211" s="10" t="s">
        <v>448</v>
      </c>
      <c r="E211" s="10" t="s">
        <v>12</v>
      </c>
      <c r="F211" s="11">
        <v>657091411</v>
      </c>
    </row>
    <row r="212" spans="1:9" x14ac:dyDescent="0.25">
      <c r="A212" s="3" t="s">
        <v>449</v>
      </c>
      <c r="B212" s="9">
        <v>64</v>
      </c>
      <c r="C212" s="3" t="s">
        <v>450</v>
      </c>
      <c r="D212" s="3" t="s">
        <v>451</v>
      </c>
      <c r="E212" s="3" t="s">
        <v>16</v>
      </c>
      <c r="F212" s="4">
        <v>655485724</v>
      </c>
      <c r="G212" s="13"/>
      <c r="H212" s="13"/>
    </row>
    <row r="213" spans="1:9" x14ac:dyDescent="0.25">
      <c r="A213" s="3" t="s">
        <v>452</v>
      </c>
      <c r="B213">
        <v>115</v>
      </c>
      <c r="C213" s="3" t="s">
        <v>453</v>
      </c>
      <c r="D213" s="3" t="s">
        <v>454</v>
      </c>
      <c r="E213" s="3" t="s">
        <v>12</v>
      </c>
      <c r="F213" s="4">
        <v>605525610</v>
      </c>
    </row>
    <row r="214" spans="1:9" x14ac:dyDescent="0.25">
      <c r="A214" s="3" t="s">
        <v>455</v>
      </c>
      <c r="B214">
        <v>74</v>
      </c>
      <c r="C214" s="3" t="s">
        <v>456</v>
      </c>
      <c r="D214" s="3" t="s">
        <v>457</v>
      </c>
      <c r="E214" s="3" t="s">
        <v>22</v>
      </c>
      <c r="F214" s="4">
        <v>678336000</v>
      </c>
      <c r="G214" s="13"/>
      <c r="H214" s="13"/>
    </row>
    <row r="215" spans="1:9" x14ac:dyDescent="0.25">
      <c r="A215" s="2" t="s">
        <v>458</v>
      </c>
      <c r="C215" s="3" t="s">
        <v>459</v>
      </c>
      <c r="D215" s="3" t="s">
        <v>460</v>
      </c>
      <c r="E215" s="2" t="s">
        <v>16</v>
      </c>
      <c r="F215" s="5"/>
    </row>
    <row r="216" spans="1:9" x14ac:dyDescent="0.25">
      <c r="A216" s="3" t="s">
        <v>461</v>
      </c>
      <c r="B216">
        <v>68</v>
      </c>
      <c r="C216" s="3" t="s">
        <v>462</v>
      </c>
      <c r="D216" s="3" t="s">
        <v>463</v>
      </c>
      <c r="E216" s="3" t="s">
        <v>16</v>
      </c>
      <c r="F216" s="3"/>
      <c r="G216" s="13"/>
      <c r="H216" s="13"/>
      <c r="I216" s="9"/>
    </row>
    <row r="217" spans="1:9" x14ac:dyDescent="0.25">
      <c r="A217" s="3" t="s">
        <v>461</v>
      </c>
      <c r="B217">
        <v>211</v>
      </c>
      <c r="C217" s="3" t="s">
        <v>462</v>
      </c>
      <c r="D217" s="3" t="s">
        <v>464</v>
      </c>
      <c r="E217" s="3" t="s">
        <v>16</v>
      </c>
      <c r="F217" s="3"/>
    </row>
    <row r="218" spans="1:9" x14ac:dyDescent="0.25">
      <c r="A218" s="3" t="s">
        <v>465</v>
      </c>
      <c r="B218">
        <v>141</v>
      </c>
      <c r="C218" s="3" t="s">
        <v>466</v>
      </c>
      <c r="D218" s="3" t="s">
        <v>467</v>
      </c>
      <c r="E218" s="3" t="s">
        <v>16</v>
      </c>
      <c r="F218" s="4">
        <v>654955243</v>
      </c>
    </row>
    <row r="219" spans="1:9" x14ac:dyDescent="0.25">
      <c r="A219" s="10" t="s">
        <v>377</v>
      </c>
      <c r="B219" s="7">
        <v>223</v>
      </c>
      <c r="C219" s="10" t="s">
        <v>466</v>
      </c>
      <c r="D219" s="10" t="s">
        <v>468</v>
      </c>
      <c r="E219" s="10" t="s">
        <v>12</v>
      </c>
      <c r="F219" s="11">
        <v>696877646</v>
      </c>
    </row>
    <row r="220" spans="1:9" x14ac:dyDescent="0.25">
      <c r="A220" s="36" t="s">
        <v>469</v>
      </c>
      <c r="C220" s="3" t="s">
        <v>470</v>
      </c>
      <c r="D220" s="3" t="s">
        <v>471</v>
      </c>
      <c r="E220" s="13" t="s">
        <v>22</v>
      </c>
      <c r="F220" s="7">
        <v>628212673</v>
      </c>
    </row>
    <row r="221" spans="1:9" x14ac:dyDescent="0.25">
      <c r="A221" s="3" t="s">
        <v>469</v>
      </c>
      <c r="B221" s="15">
        <v>261</v>
      </c>
      <c r="C221" s="3" t="s">
        <v>470</v>
      </c>
      <c r="D221" s="3" t="s">
        <v>471</v>
      </c>
      <c r="E221" s="3" t="s">
        <v>22</v>
      </c>
      <c r="F221" s="4">
        <v>628212673</v>
      </c>
      <c r="G221" s="5"/>
      <c r="H221" s="5"/>
    </row>
    <row r="222" spans="1:9" x14ac:dyDescent="0.25">
      <c r="A222" s="3" t="s">
        <v>472</v>
      </c>
      <c r="B222">
        <v>3</v>
      </c>
      <c r="C222" s="3" t="s">
        <v>473</v>
      </c>
      <c r="D222" s="3" t="s">
        <v>474</v>
      </c>
      <c r="E222" s="3" t="s">
        <v>16</v>
      </c>
      <c r="F222" s="4">
        <v>981522200</v>
      </c>
      <c r="G222" s="13"/>
      <c r="H222" s="13"/>
    </row>
    <row r="223" spans="1:9" x14ac:dyDescent="0.25">
      <c r="A223" s="13" t="s">
        <v>475</v>
      </c>
      <c r="B223">
        <v>150</v>
      </c>
      <c r="C223" s="13" t="s">
        <v>473</v>
      </c>
      <c r="D223" s="13" t="s">
        <v>476</v>
      </c>
      <c r="E223" s="13" t="s">
        <v>16</v>
      </c>
      <c r="F223" s="7">
        <v>669450665</v>
      </c>
    </row>
    <row r="224" spans="1:9" x14ac:dyDescent="0.25">
      <c r="A224" s="13" t="s">
        <v>477</v>
      </c>
      <c r="B224" s="9">
        <v>151</v>
      </c>
      <c r="C224" s="3" t="s">
        <v>473</v>
      </c>
      <c r="D224" s="3" t="s">
        <v>476</v>
      </c>
      <c r="E224" s="3" t="s">
        <v>16</v>
      </c>
      <c r="F224" s="4">
        <v>669450665</v>
      </c>
    </row>
    <row r="225" spans="1:9" x14ac:dyDescent="0.25">
      <c r="A225" s="3" t="s">
        <v>478</v>
      </c>
      <c r="B225">
        <v>174</v>
      </c>
      <c r="C225" s="3" t="s">
        <v>479</v>
      </c>
      <c r="D225" s="3" t="s">
        <v>480</v>
      </c>
      <c r="E225" s="3" t="s">
        <v>16</v>
      </c>
      <c r="F225" s="4">
        <v>635779020</v>
      </c>
      <c r="G225" s="5"/>
      <c r="H225" s="5"/>
    </row>
    <row r="226" spans="1:9" x14ac:dyDescent="0.25">
      <c r="A226" s="13" t="s">
        <v>481</v>
      </c>
      <c r="B226">
        <v>11</v>
      </c>
      <c r="C226" s="3" t="s">
        <v>482</v>
      </c>
      <c r="D226" s="3" t="s">
        <v>483</v>
      </c>
      <c r="E226" s="3" t="s">
        <v>16</v>
      </c>
      <c r="F226" s="4">
        <v>678903606</v>
      </c>
      <c r="G226" s="13"/>
      <c r="H226" s="13"/>
    </row>
    <row r="227" spans="1:9" x14ac:dyDescent="0.25">
      <c r="A227" s="3" t="s">
        <v>484</v>
      </c>
      <c r="B227" s="5">
        <v>49</v>
      </c>
      <c r="C227" s="3" t="s">
        <v>482</v>
      </c>
      <c r="D227" s="3" t="s">
        <v>485</v>
      </c>
      <c r="E227" s="3" t="s">
        <v>16</v>
      </c>
      <c r="F227" s="4">
        <v>645340919</v>
      </c>
      <c r="G227" s="13"/>
      <c r="H227" s="13"/>
    </row>
    <row r="228" spans="1:9" x14ac:dyDescent="0.25">
      <c r="A228" s="3" t="s">
        <v>486</v>
      </c>
      <c r="B228" s="5">
        <v>119</v>
      </c>
      <c r="C228" s="3" t="s">
        <v>482</v>
      </c>
      <c r="D228" s="3" t="s">
        <v>487</v>
      </c>
      <c r="E228" s="3" t="s">
        <v>22</v>
      </c>
      <c r="F228" s="4">
        <v>686120272</v>
      </c>
    </row>
    <row r="229" spans="1:9" x14ac:dyDescent="0.25">
      <c r="A229" s="3" t="s">
        <v>488</v>
      </c>
      <c r="B229" s="5">
        <v>157</v>
      </c>
      <c r="C229" s="3" t="s">
        <v>489</v>
      </c>
      <c r="D229" s="3" t="s">
        <v>490</v>
      </c>
      <c r="E229" s="3" t="s">
        <v>12</v>
      </c>
      <c r="F229" s="4">
        <v>609338784</v>
      </c>
      <c r="G229" s="9"/>
      <c r="H229" s="9"/>
    </row>
    <row r="230" spans="1:9" x14ac:dyDescent="0.25">
      <c r="A230" s="3" t="s">
        <v>491</v>
      </c>
      <c r="B230" s="5">
        <v>121</v>
      </c>
      <c r="C230" s="3" t="s">
        <v>492</v>
      </c>
      <c r="D230" s="3" t="s">
        <v>493</v>
      </c>
      <c r="E230" s="3" t="s">
        <v>16</v>
      </c>
      <c r="F230" s="4">
        <v>659038722</v>
      </c>
      <c r="G230" s="9"/>
      <c r="H230" s="9"/>
    </row>
    <row r="231" spans="1:9" x14ac:dyDescent="0.25">
      <c r="A231" s="37" t="s">
        <v>494</v>
      </c>
      <c r="B231" s="38">
        <v>19</v>
      </c>
      <c r="C231" s="10" t="s">
        <v>495</v>
      </c>
      <c r="D231" s="10" t="s">
        <v>496</v>
      </c>
      <c r="E231" s="10" t="s">
        <v>12</v>
      </c>
      <c r="F231" s="10"/>
      <c r="G231" s="39"/>
      <c r="H231" s="39"/>
      <c r="I231" s="39"/>
    </row>
    <row r="232" spans="1:9" x14ac:dyDescent="0.25">
      <c r="A232" s="2" t="s">
        <v>497</v>
      </c>
      <c r="B232" s="38">
        <v>19</v>
      </c>
      <c r="C232" s="10" t="s">
        <v>495</v>
      </c>
      <c r="D232" s="10" t="s">
        <v>496</v>
      </c>
      <c r="E232" s="10" t="s">
        <v>12</v>
      </c>
      <c r="F232" s="10"/>
      <c r="G232" s="9"/>
      <c r="H232" s="9"/>
    </row>
    <row r="233" spans="1:9" x14ac:dyDescent="0.25">
      <c r="A233" s="3" t="s">
        <v>498</v>
      </c>
      <c r="B233" s="5">
        <v>116</v>
      </c>
      <c r="C233" s="3" t="s">
        <v>499</v>
      </c>
      <c r="D233" s="3" t="s">
        <v>500</v>
      </c>
      <c r="E233" s="3" t="s">
        <v>16</v>
      </c>
      <c r="F233" s="4">
        <v>677069300</v>
      </c>
      <c r="G233" s="9"/>
      <c r="H233" s="9"/>
    </row>
    <row r="234" spans="1:9" x14ac:dyDescent="0.25">
      <c r="A234" s="3" t="s">
        <v>501</v>
      </c>
      <c r="B234">
        <v>196</v>
      </c>
      <c r="C234" s="3" t="s">
        <v>502</v>
      </c>
      <c r="D234" s="3" t="s">
        <v>503</v>
      </c>
      <c r="E234" s="3" t="s">
        <v>12</v>
      </c>
      <c r="F234" s="4">
        <v>606937440</v>
      </c>
      <c r="G234" s="9"/>
      <c r="H234" s="9"/>
    </row>
    <row r="235" spans="1:9" x14ac:dyDescent="0.25">
      <c r="A235" s="40" t="s">
        <v>504</v>
      </c>
      <c r="B235">
        <v>196</v>
      </c>
      <c r="C235" s="3" t="s">
        <v>502</v>
      </c>
      <c r="D235" s="3" t="s">
        <v>503</v>
      </c>
      <c r="E235" s="3" t="s">
        <v>12</v>
      </c>
      <c r="F235" s="4">
        <v>606937440</v>
      </c>
      <c r="G235" s="9"/>
      <c r="H235" s="9"/>
    </row>
    <row r="236" spans="1:9" x14ac:dyDescent="0.25">
      <c r="A236" s="13" t="s">
        <v>505</v>
      </c>
      <c r="B236">
        <v>17</v>
      </c>
      <c r="C236" s="3" t="s">
        <v>506</v>
      </c>
      <c r="D236" s="3" t="s">
        <v>507</v>
      </c>
      <c r="E236" s="3" t="s">
        <v>22</v>
      </c>
      <c r="F236" s="3"/>
      <c r="G236" s="13"/>
      <c r="H236" s="13"/>
    </row>
    <row r="237" spans="1:9" x14ac:dyDescent="0.25">
      <c r="A237" s="13" t="s">
        <v>508</v>
      </c>
      <c r="B237">
        <v>48</v>
      </c>
      <c r="C237" s="3" t="s">
        <v>506</v>
      </c>
      <c r="D237" s="3" t="s">
        <v>509</v>
      </c>
      <c r="E237" s="3" t="s">
        <v>12</v>
      </c>
      <c r="F237" s="4">
        <v>630863206</v>
      </c>
      <c r="G237" s="13"/>
      <c r="H237" s="13"/>
    </row>
    <row r="238" spans="1:9" x14ac:dyDescent="0.25">
      <c r="A238" s="3" t="s">
        <v>510</v>
      </c>
      <c r="B238">
        <v>72</v>
      </c>
      <c r="C238" s="3" t="s">
        <v>506</v>
      </c>
      <c r="D238" s="3" t="s">
        <v>511</v>
      </c>
      <c r="E238" s="3" t="s">
        <v>16</v>
      </c>
      <c r="F238" s="4">
        <v>676335056</v>
      </c>
      <c r="G238" s="13"/>
      <c r="H238" s="13"/>
    </row>
    <row r="239" spans="1:9" x14ac:dyDescent="0.25">
      <c r="A239" s="3" t="s">
        <v>512</v>
      </c>
      <c r="B239">
        <v>137</v>
      </c>
      <c r="C239" s="3" t="s">
        <v>506</v>
      </c>
      <c r="D239" s="3" t="s">
        <v>513</v>
      </c>
      <c r="E239" s="3" t="s">
        <v>12</v>
      </c>
      <c r="F239" s="3"/>
      <c r="G239" s="9"/>
      <c r="H239" s="9"/>
    </row>
    <row r="240" spans="1:9" x14ac:dyDescent="0.25">
      <c r="A240" s="13" t="s">
        <v>514</v>
      </c>
      <c r="B240" s="5">
        <v>176</v>
      </c>
      <c r="C240" s="3" t="s">
        <v>515</v>
      </c>
      <c r="D240" s="3" t="s">
        <v>516</v>
      </c>
      <c r="E240" s="3" t="s">
        <v>16</v>
      </c>
      <c r="F240" s="16" t="s">
        <v>517</v>
      </c>
    </row>
    <row r="241" spans="1:9" x14ac:dyDescent="0.25">
      <c r="A241" s="3" t="s">
        <v>518</v>
      </c>
      <c r="B241" s="9">
        <v>180</v>
      </c>
      <c r="C241" s="3" t="s">
        <v>506</v>
      </c>
      <c r="D241" s="3" t="s">
        <v>519</v>
      </c>
      <c r="E241" s="3" t="s">
        <v>16</v>
      </c>
      <c r="F241" s="3"/>
      <c r="G241" s="9"/>
      <c r="H241" s="40" t="s">
        <v>520</v>
      </c>
    </row>
    <row r="242" spans="1:9" x14ac:dyDescent="0.25">
      <c r="A242" s="13" t="s">
        <v>521</v>
      </c>
      <c r="B242">
        <v>17</v>
      </c>
      <c r="C242" s="3" t="s">
        <v>506</v>
      </c>
      <c r="D242" s="3" t="s">
        <v>507</v>
      </c>
      <c r="E242" s="3" t="s">
        <v>22</v>
      </c>
      <c r="F242" s="3"/>
      <c r="G242" s="13"/>
      <c r="H242" s="13"/>
    </row>
    <row r="243" spans="1:9" x14ac:dyDescent="0.25">
      <c r="A243" s="5" t="s">
        <v>522</v>
      </c>
      <c r="B243" s="9">
        <v>17</v>
      </c>
      <c r="C243" s="5" t="s">
        <v>506</v>
      </c>
      <c r="D243" s="5" t="s">
        <v>507</v>
      </c>
      <c r="E243" s="5" t="s">
        <v>22</v>
      </c>
      <c r="F243" s="5"/>
      <c r="G243" s="5"/>
      <c r="H243" s="5"/>
    </row>
    <row r="244" spans="1:9" x14ac:dyDescent="0.25">
      <c r="A244" s="41" t="s">
        <v>523</v>
      </c>
      <c r="B244">
        <v>72</v>
      </c>
      <c r="C244" s="3" t="s">
        <v>506</v>
      </c>
      <c r="D244" s="3" t="s">
        <v>511</v>
      </c>
      <c r="E244" s="3" t="s">
        <v>16</v>
      </c>
      <c r="F244" s="4">
        <v>676335056</v>
      </c>
      <c r="H244" s="5"/>
    </row>
    <row r="245" spans="1:9" x14ac:dyDescent="0.25">
      <c r="A245" s="3" t="s">
        <v>524</v>
      </c>
      <c r="B245" s="5"/>
      <c r="C245" s="3" t="s">
        <v>506</v>
      </c>
      <c r="D245" s="3" t="s">
        <v>525</v>
      </c>
      <c r="E245" s="3" t="s">
        <v>16</v>
      </c>
      <c r="F245" s="4">
        <v>629863565</v>
      </c>
    </row>
    <row r="246" spans="1:9" s="31" customFormat="1" x14ac:dyDescent="0.25">
      <c r="A246" s="2" t="s">
        <v>526</v>
      </c>
      <c r="B246" s="5"/>
      <c r="C246" s="3" t="s">
        <v>506</v>
      </c>
      <c r="D246" s="3" t="s">
        <v>525</v>
      </c>
      <c r="E246" s="3" t="s">
        <v>16</v>
      </c>
      <c r="F246" s="4">
        <v>629863565</v>
      </c>
      <c r="G246"/>
      <c r="H246"/>
      <c r="I246"/>
    </row>
    <row r="247" spans="1:9" x14ac:dyDescent="0.25">
      <c r="A247" s="3" t="s">
        <v>527</v>
      </c>
      <c r="B247" s="42">
        <v>263</v>
      </c>
      <c r="C247" s="3" t="s">
        <v>506</v>
      </c>
      <c r="D247" s="3" t="s">
        <v>528</v>
      </c>
      <c r="E247" s="3" t="s">
        <v>12</v>
      </c>
      <c r="F247" s="4">
        <v>626457667</v>
      </c>
    </row>
    <row r="248" spans="1:9" x14ac:dyDescent="0.25">
      <c r="A248" s="6" t="s">
        <v>529</v>
      </c>
      <c r="B248">
        <v>17</v>
      </c>
      <c r="C248" s="3" t="s">
        <v>506</v>
      </c>
      <c r="D248" s="3" t="s">
        <v>507</v>
      </c>
      <c r="E248" s="3" t="s">
        <v>22</v>
      </c>
      <c r="F248" s="3"/>
      <c r="G248" s="13"/>
      <c r="H248" s="13"/>
    </row>
    <row r="249" spans="1:9" x14ac:dyDescent="0.25">
      <c r="A249" s="3" t="s">
        <v>530</v>
      </c>
      <c r="B249" s="5">
        <v>17</v>
      </c>
      <c r="C249" s="3" t="s">
        <v>506</v>
      </c>
      <c r="D249" s="3" t="s">
        <v>507</v>
      </c>
      <c r="E249" s="3" t="s">
        <v>22</v>
      </c>
      <c r="F249" s="3"/>
    </row>
    <row r="250" spans="1:9" ht="26.25" x14ac:dyDescent="0.25">
      <c r="A250" s="6" t="s">
        <v>531</v>
      </c>
      <c r="B250" s="5"/>
      <c r="C250" s="32" t="s">
        <v>532</v>
      </c>
      <c r="D250" s="32" t="s">
        <v>533</v>
      </c>
      <c r="E250" s="3" t="s">
        <v>12</v>
      </c>
      <c r="F250" s="5"/>
    </row>
    <row r="251" spans="1:9" x14ac:dyDescent="0.25">
      <c r="A251" s="3" t="s">
        <v>534</v>
      </c>
      <c r="B251" s="5">
        <v>34</v>
      </c>
      <c r="C251" s="3" t="s">
        <v>535</v>
      </c>
      <c r="D251" s="3" t="s">
        <v>536</v>
      </c>
      <c r="E251" s="3" t="s">
        <v>16</v>
      </c>
      <c r="F251" s="4">
        <v>619087074</v>
      </c>
      <c r="G251" s="13"/>
      <c r="H251" s="13"/>
    </row>
    <row r="252" spans="1:9" x14ac:dyDescent="0.25">
      <c r="A252" s="13" t="s">
        <v>537</v>
      </c>
      <c r="B252">
        <v>6</v>
      </c>
      <c r="C252" s="13" t="s">
        <v>538</v>
      </c>
      <c r="D252" s="13" t="s">
        <v>539</v>
      </c>
      <c r="E252" s="3" t="s">
        <v>16</v>
      </c>
      <c r="F252" s="43">
        <v>616662649</v>
      </c>
      <c r="G252" s="13"/>
      <c r="H252" s="13"/>
    </row>
    <row r="253" spans="1:9" x14ac:dyDescent="0.25">
      <c r="A253" s="34" t="s">
        <v>540</v>
      </c>
      <c r="B253" s="5">
        <v>218</v>
      </c>
      <c r="C253" s="23" t="s">
        <v>538</v>
      </c>
      <c r="D253" s="23" t="s">
        <v>539</v>
      </c>
      <c r="E253" s="23" t="s">
        <v>16</v>
      </c>
      <c r="F253" s="24">
        <v>616662649</v>
      </c>
    </row>
    <row r="254" spans="1:9" x14ac:dyDescent="0.25">
      <c r="A254" s="13" t="s">
        <v>541</v>
      </c>
      <c r="B254">
        <v>256</v>
      </c>
      <c r="C254" s="3" t="s">
        <v>538</v>
      </c>
      <c r="D254" s="3" t="s">
        <v>542</v>
      </c>
      <c r="E254" s="3" t="s">
        <v>12</v>
      </c>
      <c r="F254" s="4">
        <v>646030648</v>
      </c>
      <c r="G254" s="5"/>
      <c r="H254" s="5"/>
    </row>
    <row r="255" spans="1:9" x14ac:dyDescent="0.25">
      <c r="A255" s="3" t="s">
        <v>543</v>
      </c>
      <c r="B255" s="5">
        <v>256</v>
      </c>
      <c r="C255" s="3" t="s">
        <v>544</v>
      </c>
      <c r="D255" s="3" t="s">
        <v>545</v>
      </c>
      <c r="E255" s="3" t="s">
        <v>12</v>
      </c>
      <c r="F255" s="4">
        <v>646030648</v>
      </c>
      <c r="G255" s="9"/>
      <c r="H255" s="9"/>
    </row>
    <row r="256" spans="1:9" x14ac:dyDescent="0.25">
      <c r="A256" s="2" t="s">
        <v>543</v>
      </c>
      <c r="B256" s="9">
        <v>257</v>
      </c>
      <c r="C256" s="10" t="s">
        <v>544</v>
      </c>
      <c r="D256" s="10" t="s">
        <v>545</v>
      </c>
      <c r="E256" s="10" t="s">
        <v>12</v>
      </c>
      <c r="F256" s="11">
        <v>646030648</v>
      </c>
    </row>
    <row r="257" spans="1:9" x14ac:dyDescent="0.25">
      <c r="A257" s="3" t="s">
        <v>546</v>
      </c>
      <c r="B257" s="5"/>
      <c r="C257" s="3" t="s">
        <v>544</v>
      </c>
      <c r="D257" s="3" t="s">
        <v>547</v>
      </c>
      <c r="E257" s="3" t="s">
        <v>16</v>
      </c>
      <c r="F257" s="4">
        <v>659206528</v>
      </c>
    </row>
    <row r="258" spans="1:9" x14ac:dyDescent="0.25">
      <c r="A258" s="3" t="s">
        <v>548</v>
      </c>
      <c r="B258" s="5"/>
      <c r="C258" s="3" t="s">
        <v>538</v>
      </c>
      <c r="D258" s="3" t="s">
        <v>549</v>
      </c>
      <c r="E258" s="3" t="s">
        <v>16</v>
      </c>
      <c r="F258" s="4">
        <v>662218946</v>
      </c>
    </row>
    <row r="259" spans="1:9" x14ac:dyDescent="0.25">
      <c r="A259" s="3" t="s">
        <v>550</v>
      </c>
      <c r="B259" s="5"/>
      <c r="C259" s="3" t="s">
        <v>544</v>
      </c>
      <c r="D259" s="3" t="s">
        <v>547</v>
      </c>
      <c r="E259" s="3" t="s">
        <v>16</v>
      </c>
      <c r="F259" s="4">
        <v>659206528</v>
      </c>
    </row>
    <row r="260" spans="1:9" x14ac:dyDescent="0.25">
      <c r="A260" s="3" t="s">
        <v>551</v>
      </c>
      <c r="B260" s="5">
        <v>63</v>
      </c>
      <c r="C260" s="3" t="s">
        <v>552</v>
      </c>
      <c r="D260" s="3" t="s">
        <v>553</v>
      </c>
      <c r="E260" s="3" t="s">
        <v>16</v>
      </c>
      <c r="F260" s="4">
        <v>671282074</v>
      </c>
      <c r="G260" s="13"/>
      <c r="H260" s="13"/>
    </row>
    <row r="261" spans="1:9" x14ac:dyDescent="0.25">
      <c r="A261" s="13" t="s">
        <v>554</v>
      </c>
      <c r="B261" s="9">
        <v>63</v>
      </c>
      <c r="C261" s="3" t="s">
        <v>552</v>
      </c>
      <c r="D261" s="3" t="s">
        <v>553</v>
      </c>
      <c r="E261" s="3" t="s">
        <v>16</v>
      </c>
      <c r="F261" s="4">
        <v>671282074</v>
      </c>
      <c r="H261" s="5"/>
    </row>
    <row r="262" spans="1:9" x14ac:dyDescent="0.25">
      <c r="A262" s="13" t="s">
        <v>555</v>
      </c>
      <c r="B262">
        <v>145</v>
      </c>
      <c r="C262" s="3" t="s">
        <v>556</v>
      </c>
      <c r="D262" s="3" t="s">
        <v>557</v>
      </c>
      <c r="E262" s="3" t="s">
        <v>16</v>
      </c>
      <c r="F262" s="16" t="s">
        <v>558</v>
      </c>
      <c r="G262" s="9"/>
      <c r="H262" s="9"/>
    </row>
    <row r="263" spans="1:9" s="31" customFormat="1" x14ac:dyDescent="0.25">
      <c r="A263" s="3" t="s">
        <v>559</v>
      </c>
      <c r="B263">
        <v>102</v>
      </c>
      <c r="C263" s="3" t="s">
        <v>560</v>
      </c>
      <c r="D263" s="3" t="s">
        <v>561</v>
      </c>
      <c r="E263" s="3" t="s">
        <v>22</v>
      </c>
      <c r="F263" s="4">
        <v>649336803</v>
      </c>
      <c r="G263"/>
      <c r="H263" s="9"/>
      <c r="I263"/>
    </row>
    <row r="264" spans="1:9" x14ac:dyDescent="0.25">
      <c r="A264" s="3" t="s">
        <v>562</v>
      </c>
      <c r="C264" s="3" t="s">
        <v>563</v>
      </c>
      <c r="D264" s="3" t="s">
        <v>564</v>
      </c>
      <c r="E264" s="3" t="s">
        <v>12</v>
      </c>
      <c r="F264" s="4">
        <v>609803295</v>
      </c>
    </row>
    <row r="265" spans="1:9" x14ac:dyDescent="0.25">
      <c r="A265" s="3" t="s">
        <v>565</v>
      </c>
      <c r="C265" s="3" t="s">
        <v>563</v>
      </c>
      <c r="D265" s="3" t="s">
        <v>564</v>
      </c>
      <c r="E265" s="3" t="s">
        <v>12</v>
      </c>
      <c r="F265" s="4">
        <v>609803295</v>
      </c>
    </row>
    <row r="266" spans="1:9" x14ac:dyDescent="0.25">
      <c r="A266" s="3" t="s">
        <v>566</v>
      </c>
      <c r="C266" s="3" t="s">
        <v>563</v>
      </c>
      <c r="D266" s="3" t="s">
        <v>564</v>
      </c>
      <c r="E266" s="3" t="s">
        <v>12</v>
      </c>
      <c r="F266" s="4">
        <v>609803295</v>
      </c>
    </row>
    <row r="267" spans="1:9" x14ac:dyDescent="0.25">
      <c r="A267" s="13" t="s">
        <v>562</v>
      </c>
      <c r="C267" s="3" t="s">
        <v>563</v>
      </c>
      <c r="D267" s="3" t="s">
        <v>564</v>
      </c>
      <c r="E267" s="3" t="s">
        <v>12</v>
      </c>
      <c r="F267" s="4">
        <v>609803295</v>
      </c>
    </row>
    <row r="268" spans="1:9" x14ac:dyDescent="0.25">
      <c r="A268" s="41" t="s">
        <v>567</v>
      </c>
      <c r="B268" s="9">
        <v>90</v>
      </c>
      <c r="C268" s="3" t="s">
        <v>568</v>
      </c>
      <c r="D268" s="3" t="s">
        <v>569</v>
      </c>
      <c r="E268" s="3" t="s">
        <v>22</v>
      </c>
      <c r="F268" s="4">
        <v>667261191</v>
      </c>
      <c r="G268" s="13"/>
      <c r="H268" s="13"/>
    </row>
    <row r="269" spans="1:9" x14ac:dyDescent="0.25">
      <c r="A269" s="3" t="s">
        <v>570</v>
      </c>
      <c r="B269">
        <v>2</v>
      </c>
      <c r="C269" s="3" t="s">
        <v>571</v>
      </c>
      <c r="D269" s="3" t="s">
        <v>572</v>
      </c>
      <c r="E269" s="3" t="s">
        <v>16</v>
      </c>
      <c r="F269" s="4">
        <v>697383812</v>
      </c>
      <c r="G269" s="13"/>
      <c r="H269" s="13"/>
    </row>
    <row r="270" spans="1:9" x14ac:dyDescent="0.25">
      <c r="A270" s="13" t="s">
        <v>573</v>
      </c>
      <c r="B270" s="9">
        <v>42</v>
      </c>
      <c r="C270" s="3" t="s">
        <v>574</v>
      </c>
      <c r="D270" s="3" t="s">
        <v>575</v>
      </c>
      <c r="E270" s="3" t="s">
        <v>16</v>
      </c>
      <c r="F270" s="4">
        <v>639226725</v>
      </c>
      <c r="G270" s="13"/>
      <c r="H270" s="13"/>
    </row>
    <row r="271" spans="1:9" x14ac:dyDescent="0.25">
      <c r="A271" s="3" t="s">
        <v>576</v>
      </c>
      <c r="B271" s="9">
        <v>50</v>
      </c>
      <c r="C271" s="3" t="s">
        <v>574</v>
      </c>
      <c r="D271" s="3" t="s">
        <v>577</v>
      </c>
      <c r="E271" s="3" t="s">
        <v>22</v>
      </c>
      <c r="F271" s="4">
        <v>650607184</v>
      </c>
      <c r="G271" s="13"/>
      <c r="H271" s="13"/>
    </row>
    <row r="272" spans="1:9" x14ac:dyDescent="0.25">
      <c r="A272" s="13" t="s">
        <v>578</v>
      </c>
      <c r="B272" s="9">
        <v>95</v>
      </c>
      <c r="C272" s="3" t="s">
        <v>574</v>
      </c>
      <c r="D272" s="3" t="s">
        <v>579</v>
      </c>
      <c r="E272" s="3" t="s">
        <v>16</v>
      </c>
      <c r="F272" s="5"/>
      <c r="G272" s="13"/>
      <c r="H272" s="13"/>
    </row>
    <row r="273" spans="1:8" x14ac:dyDescent="0.25">
      <c r="A273" s="3" t="s">
        <v>580</v>
      </c>
      <c r="B273" s="9">
        <v>227</v>
      </c>
      <c r="C273" s="3" t="s">
        <v>581</v>
      </c>
      <c r="D273" s="3" t="s">
        <v>582</v>
      </c>
      <c r="E273" s="3" t="s">
        <v>16</v>
      </c>
      <c r="F273" s="4">
        <v>351</v>
      </c>
      <c r="G273" s="5"/>
      <c r="H273" s="5"/>
    </row>
    <row r="274" spans="1:8" x14ac:dyDescent="0.25">
      <c r="A274" s="13" t="s">
        <v>583</v>
      </c>
      <c r="B274" s="9">
        <v>257</v>
      </c>
      <c r="C274" s="3" t="s">
        <v>584</v>
      </c>
      <c r="D274" s="3" t="s">
        <v>585</v>
      </c>
      <c r="E274" s="3" t="s">
        <v>16</v>
      </c>
      <c r="F274" s="4">
        <v>605781926</v>
      </c>
    </row>
    <row r="275" spans="1:8" x14ac:dyDescent="0.25">
      <c r="A275" s="41" t="s">
        <v>583</v>
      </c>
      <c r="B275" s="15">
        <v>258</v>
      </c>
      <c r="C275" s="3" t="s">
        <v>581</v>
      </c>
      <c r="D275" s="3" t="s">
        <v>586</v>
      </c>
      <c r="E275" s="3" t="s">
        <v>16</v>
      </c>
      <c r="F275" s="3"/>
    </row>
    <row r="276" spans="1:8" x14ac:dyDescent="0.25">
      <c r="A276" s="13" t="s">
        <v>583</v>
      </c>
      <c r="B276" s="15">
        <v>259</v>
      </c>
      <c r="C276" s="3" t="s">
        <v>584</v>
      </c>
      <c r="D276" s="3" t="s">
        <v>585</v>
      </c>
      <c r="E276" s="13" t="s">
        <v>16</v>
      </c>
      <c r="F276" s="7">
        <v>605781926</v>
      </c>
    </row>
    <row r="277" spans="1:8" x14ac:dyDescent="0.25">
      <c r="A277" s="41" t="s">
        <v>587</v>
      </c>
      <c r="B277" s="9">
        <v>257</v>
      </c>
      <c r="C277" s="3" t="s">
        <v>584</v>
      </c>
      <c r="D277" s="3" t="s">
        <v>585</v>
      </c>
      <c r="E277" s="3" t="s">
        <v>16</v>
      </c>
      <c r="F277" s="4">
        <v>605781926</v>
      </c>
    </row>
    <row r="278" spans="1:8" x14ac:dyDescent="0.25">
      <c r="A278" s="13" t="s">
        <v>588</v>
      </c>
      <c r="B278" s="9">
        <v>114</v>
      </c>
      <c r="C278" s="3" t="s">
        <v>589</v>
      </c>
      <c r="D278" s="3" t="s">
        <v>590</v>
      </c>
      <c r="E278" s="13" t="s">
        <v>12</v>
      </c>
      <c r="F278" s="13"/>
      <c r="H278" s="9"/>
    </row>
    <row r="279" spans="1:8" x14ac:dyDescent="0.25">
      <c r="A279" s="13" t="s">
        <v>591</v>
      </c>
      <c r="B279" s="9">
        <v>166</v>
      </c>
      <c r="C279" s="3" t="s">
        <v>592</v>
      </c>
      <c r="D279" s="3" t="s">
        <v>593</v>
      </c>
      <c r="E279" s="3" t="s">
        <v>12</v>
      </c>
      <c r="F279" s="4">
        <v>655484343</v>
      </c>
      <c r="G279" s="9"/>
      <c r="H279" s="9"/>
    </row>
    <row r="280" spans="1:8" x14ac:dyDescent="0.25">
      <c r="A280" s="13" t="s">
        <v>594</v>
      </c>
      <c r="B280">
        <v>171</v>
      </c>
      <c r="C280" s="3" t="s">
        <v>595</v>
      </c>
      <c r="D280" s="3" t="s">
        <v>596</v>
      </c>
      <c r="E280" s="3" t="s">
        <v>12</v>
      </c>
      <c r="F280" s="4">
        <v>666049133</v>
      </c>
      <c r="H280" s="9"/>
    </row>
    <row r="281" spans="1:8" x14ac:dyDescent="0.25">
      <c r="A281" s="3" t="s">
        <v>594</v>
      </c>
      <c r="B281">
        <v>172</v>
      </c>
      <c r="C281" s="3" t="s">
        <v>595</v>
      </c>
      <c r="D281" s="3" t="s">
        <v>596</v>
      </c>
      <c r="E281" s="3" t="s">
        <v>12</v>
      </c>
      <c r="F281" s="4">
        <v>666049133</v>
      </c>
      <c r="H281" s="9"/>
    </row>
    <row r="282" spans="1:8" x14ac:dyDescent="0.25">
      <c r="A282" s="3" t="s">
        <v>597</v>
      </c>
      <c r="B282">
        <v>209</v>
      </c>
      <c r="C282" s="3" t="s">
        <v>592</v>
      </c>
      <c r="D282" s="3" t="s">
        <v>598</v>
      </c>
      <c r="E282" s="3" t="s">
        <v>16</v>
      </c>
      <c r="F282" s="4">
        <v>650569961</v>
      </c>
      <c r="H282" s="9"/>
    </row>
    <row r="283" spans="1:8" x14ac:dyDescent="0.25">
      <c r="A283" s="3" t="s">
        <v>597</v>
      </c>
      <c r="B283" s="15">
        <v>262</v>
      </c>
      <c r="C283" s="3" t="s">
        <v>592</v>
      </c>
      <c r="D283" s="3" t="s">
        <v>598</v>
      </c>
      <c r="E283" s="3" t="s">
        <v>16</v>
      </c>
      <c r="F283" s="4">
        <v>650569961</v>
      </c>
    </row>
    <row r="284" spans="1:8" x14ac:dyDescent="0.25">
      <c r="A284" s="3" t="s">
        <v>599</v>
      </c>
      <c r="B284">
        <v>65</v>
      </c>
      <c r="C284" s="3" t="s">
        <v>600</v>
      </c>
      <c r="D284" s="3" t="s">
        <v>601</v>
      </c>
      <c r="E284" s="3" t="s">
        <v>16</v>
      </c>
      <c r="F284" s="3"/>
      <c r="G284" s="13"/>
      <c r="H284" s="13"/>
    </row>
    <row r="285" spans="1:8" x14ac:dyDescent="0.25">
      <c r="A285" s="3" t="s">
        <v>602</v>
      </c>
      <c r="B285" s="9">
        <v>24</v>
      </c>
      <c r="C285" s="3" t="s">
        <v>603</v>
      </c>
      <c r="D285" s="3" t="s">
        <v>604</v>
      </c>
      <c r="E285" s="3" t="s">
        <v>16</v>
      </c>
      <c r="F285" s="4">
        <v>686874014</v>
      </c>
      <c r="G285" s="13"/>
      <c r="H285" s="13"/>
    </row>
    <row r="286" spans="1:8" x14ac:dyDescent="0.25">
      <c r="A286" s="3" t="s">
        <v>605</v>
      </c>
      <c r="B286">
        <v>154</v>
      </c>
      <c r="C286" s="3" t="s">
        <v>606</v>
      </c>
      <c r="D286" s="3" t="s">
        <v>607</v>
      </c>
      <c r="E286" s="3" t="s">
        <v>16</v>
      </c>
      <c r="F286" s="4">
        <v>655467199</v>
      </c>
      <c r="G286" s="9"/>
      <c r="H286" s="9"/>
    </row>
    <row r="287" spans="1:8" x14ac:dyDescent="0.25">
      <c r="A287" s="44" t="s">
        <v>608</v>
      </c>
      <c r="B287">
        <v>154</v>
      </c>
      <c r="C287" s="3" t="s">
        <v>606</v>
      </c>
      <c r="D287" s="3" t="s">
        <v>607</v>
      </c>
      <c r="E287" s="3" t="s">
        <v>16</v>
      </c>
      <c r="F287" s="4">
        <v>655467199</v>
      </c>
      <c r="G287" s="9"/>
      <c r="H287" s="9"/>
    </row>
    <row r="288" spans="1:8" x14ac:dyDescent="0.25">
      <c r="A288" s="3" t="s">
        <v>609</v>
      </c>
      <c r="B288">
        <v>136</v>
      </c>
      <c r="C288" s="3" t="s">
        <v>610</v>
      </c>
      <c r="D288" s="3" t="s">
        <v>611</v>
      </c>
      <c r="E288" s="3" t="s">
        <v>16</v>
      </c>
      <c r="F288" s="4">
        <v>666148636</v>
      </c>
      <c r="G288" s="9"/>
      <c r="H288" s="9"/>
    </row>
    <row r="289" spans="1:8" x14ac:dyDescent="0.25">
      <c r="A289" s="13" t="s">
        <v>612</v>
      </c>
      <c r="B289">
        <v>147</v>
      </c>
      <c r="C289" s="3" t="s">
        <v>610</v>
      </c>
      <c r="D289" s="3" t="s">
        <v>613</v>
      </c>
      <c r="E289" s="3" t="s">
        <v>12</v>
      </c>
      <c r="F289" s="4">
        <v>636074545</v>
      </c>
      <c r="G289" s="9"/>
      <c r="H289" s="9"/>
    </row>
    <row r="290" spans="1:8" x14ac:dyDescent="0.25">
      <c r="A290" s="8" t="s">
        <v>614</v>
      </c>
      <c r="B290">
        <v>136</v>
      </c>
      <c r="C290" s="3" t="s">
        <v>610</v>
      </c>
      <c r="D290" s="3" t="s">
        <v>611</v>
      </c>
      <c r="E290" s="3" t="s">
        <v>16</v>
      </c>
      <c r="F290" s="4">
        <v>666148636</v>
      </c>
      <c r="G290" s="9"/>
      <c r="H290" s="9"/>
    </row>
    <row r="291" spans="1:8" x14ac:dyDescent="0.25">
      <c r="A291" s="3" t="s">
        <v>614</v>
      </c>
      <c r="B291" s="15">
        <v>266</v>
      </c>
      <c r="C291" s="3" t="s">
        <v>610</v>
      </c>
      <c r="D291" s="3" t="s">
        <v>611</v>
      </c>
      <c r="E291" s="3" t="s">
        <v>16</v>
      </c>
      <c r="F291" s="4">
        <v>666148636</v>
      </c>
    </row>
    <row r="292" spans="1:8" x14ac:dyDescent="0.25">
      <c r="A292" s="6" t="s">
        <v>615</v>
      </c>
      <c r="B292" s="5">
        <v>8</v>
      </c>
      <c r="C292" s="3" t="s">
        <v>616</v>
      </c>
      <c r="D292" s="3" t="s">
        <v>617</v>
      </c>
      <c r="E292" s="3" t="s">
        <v>16</v>
      </c>
      <c r="F292" s="3"/>
      <c r="G292" s="13"/>
      <c r="H292" s="13"/>
    </row>
    <row r="293" spans="1:8" x14ac:dyDescent="0.25">
      <c r="A293" s="3" t="s">
        <v>615</v>
      </c>
      <c r="B293" s="5">
        <v>10</v>
      </c>
      <c r="C293" s="3" t="s">
        <v>616</v>
      </c>
      <c r="D293" s="3" t="s">
        <v>617</v>
      </c>
      <c r="E293" s="3" t="s">
        <v>16</v>
      </c>
      <c r="F293" s="3"/>
      <c r="G293" s="13"/>
      <c r="H293" s="13"/>
    </row>
    <row r="294" spans="1:8" x14ac:dyDescent="0.25">
      <c r="A294" s="3" t="s">
        <v>615</v>
      </c>
      <c r="B294" s="5">
        <v>54</v>
      </c>
      <c r="C294" s="3" t="s">
        <v>616</v>
      </c>
      <c r="D294" s="3" t="s">
        <v>617</v>
      </c>
      <c r="E294" s="3" t="s">
        <v>16</v>
      </c>
      <c r="F294" s="3"/>
      <c r="G294" s="13"/>
      <c r="H294" s="13"/>
    </row>
    <row r="295" spans="1:8" x14ac:dyDescent="0.25">
      <c r="A295" s="3" t="s">
        <v>618</v>
      </c>
      <c r="B295" s="5">
        <v>10</v>
      </c>
      <c r="C295" s="3" t="s">
        <v>616</v>
      </c>
      <c r="D295" s="3" t="s">
        <v>617</v>
      </c>
      <c r="E295" s="3" t="s">
        <v>16</v>
      </c>
      <c r="F295" s="3"/>
    </row>
    <row r="296" spans="1:8" x14ac:dyDescent="0.25">
      <c r="A296" s="3" t="s">
        <v>619</v>
      </c>
      <c r="B296" s="5">
        <v>106</v>
      </c>
      <c r="C296" s="3" t="s">
        <v>620</v>
      </c>
      <c r="D296" s="3" t="s">
        <v>621</v>
      </c>
      <c r="E296" s="3" t="s">
        <v>12</v>
      </c>
      <c r="F296" s="4">
        <v>660784714</v>
      </c>
      <c r="H296" s="9"/>
    </row>
    <row r="297" spans="1:8" x14ac:dyDescent="0.25">
      <c r="A297" s="3" t="s">
        <v>622</v>
      </c>
      <c r="B297" s="5">
        <v>186</v>
      </c>
      <c r="C297" s="3" t="s">
        <v>623</v>
      </c>
      <c r="D297" s="3" t="s">
        <v>624</v>
      </c>
      <c r="E297" s="3" t="s">
        <v>16</v>
      </c>
      <c r="F297" s="4">
        <v>651165134</v>
      </c>
      <c r="H297" s="9"/>
    </row>
    <row r="298" spans="1:8" x14ac:dyDescent="0.25">
      <c r="A298" s="3" t="s">
        <v>625</v>
      </c>
      <c r="B298" s="5">
        <v>195</v>
      </c>
      <c r="C298" s="3" t="s">
        <v>626</v>
      </c>
      <c r="D298" s="3" t="s">
        <v>627</v>
      </c>
      <c r="E298" s="3" t="s">
        <v>12</v>
      </c>
      <c r="F298" s="3"/>
      <c r="G298" s="9"/>
      <c r="H298" s="9"/>
    </row>
    <row r="299" spans="1:8" x14ac:dyDescent="0.25">
      <c r="A299" s="3" t="s">
        <v>628</v>
      </c>
      <c r="B299" s="5">
        <v>164</v>
      </c>
      <c r="C299" s="3" t="s">
        <v>629</v>
      </c>
      <c r="D299" s="3" t="s">
        <v>630</v>
      </c>
      <c r="E299" s="3" t="s">
        <v>16</v>
      </c>
      <c r="F299" s="4">
        <v>635430080</v>
      </c>
      <c r="H299" s="9"/>
    </row>
    <row r="300" spans="1:8" x14ac:dyDescent="0.25">
      <c r="A300" s="3" t="s">
        <v>631</v>
      </c>
      <c r="B300" s="5">
        <v>23</v>
      </c>
      <c r="C300" s="3" t="s">
        <v>632</v>
      </c>
      <c r="D300" s="3" t="s">
        <v>633</v>
      </c>
      <c r="E300" s="3" t="s">
        <v>16</v>
      </c>
      <c r="F300" s="3"/>
      <c r="G300" s="13"/>
      <c r="H300" s="13"/>
    </row>
    <row r="301" spans="1:8" x14ac:dyDescent="0.25">
      <c r="A301" s="13" t="s">
        <v>634</v>
      </c>
      <c r="B301">
        <v>69</v>
      </c>
      <c r="C301" s="3" t="s">
        <v>632</v>
      </c>
      <c r="D301" s="3" t="s">
        <v>635</v>
      </c>
      <c r="E301" s="3" t="s">
        <v>12</v>
      </c>
      <c r="F301" s="4">
        <v>619174891</v>
      </c>
      <c r="G301" s="13"/>
      <c r="H301" s="13"/>
    </row>
    <row r="302" spans="1:8" x14ac:dyDescent="0.25">
      <c r="A302" s="3" t="s">
        <v>636</v>
      </c>
      <c r="B302">
        <v>78</v>
      </c>
      <c r="C302" s="3" t="s">
        <v>632</v>
      </c>
      <c r="D302" s="3" t="s">
        <v>637</v>
      </c>
      <c r="E302" s="3" t="s">
        <v>12</v>
      </c>
      <c r="F302" s="3"/>
      <c r="G302" s="13"/>
      <c r="H302" s="13"/>
    </row>
    <row r="303" spans="1:8" x14ac:dyDescent="0.25">
      <c r="A303" s="6" t="s">
        <v>638</v>
      </c>
      <c r="B303">
        <v>82</v>
      </c>
      <c r="C303" s="3" t="s">
        <v>632</v>
      </c>
      <c r="D303" s="3" t="s">
        <v>639</v>
      </c>
      <c r="E303" s="3" t="s">
        <v>16</v>
      </c>
      <c r="F303" s="4">
        <v>662292337</v>
      </c>
      <c r="G303" s="13"/>
      <c r="H303" s="13"/>
    </row>
    <row r="304" spans="1:8" x14ac:dyDescent="0.25">
      <c r="A304" s="3" t="s">
        <v>640</v>
      </c>
      <c r="B304">
        <v>177</v>
      </c>
      <c r="C304" s="3" t="s">
        <v>632</v>
      </c>
      <c r="D304" s="3" t="s">
        <v>641</v>
      </c>
      <c r="E304" s="3" t="s">
        <v>12</v>
      </c>
      <c r="F304" s="4">
        <v>690954815</v>
      </c>
      <c r="G304" s="9"/>
      <c r="H304" s="9"/>
    </row>
    <row r="305" spans="1:8" x14ac:dyDescent="0.25">
      <c r="A305" s="23" t="s">
        <v>642</v>
      </c>
      <c r="B305" s="9">
        <v>216</v>
      </c>
      <c r="C305" s="23" t="s">
        <v>632</v>
      </c>
      <c r="D305" s="23" t="s">
        <v>633</v>
      </c>
      <c r="E305" s="23" t="s">
        <v>16</v>
      </c>
      <c r="F305" s="23"/>
      <c r="G305" s="9"/>
      <c r="H305" s="9"/>
    </row>
    <row r="306" spans="1:8" x14ac:dyDescent="0.25">
      <c r="A306" s="6" t="s">
        <v>643</v>
      </c>
      <c r="B306" s="9">
        <v>69</v>
      </c>
      <c r="C306" s="3" t="s">
        <v>632</v>
      </c>
      <c r="D306" s="3" t="s">
        <v>635</v>
      </c>
      <c r="E306" s="3" t="s">
        <v>12</v>
      </c>
      <c r="F306" s="4">
        <v>619174891</v>
      </c>
      <c r="G306" s="13"/>
      <c r="H306" s="13"/>
    </row>
    <row r="307" spans="1:8" x14ac:dyDescent="0.25">
      <c r="A307" s="3" t="s">
        <v>634</v>
      </c>
      <c r="B307" s="7">
        <v>230</v>
      </c>
      <c r="C307" s="3" t="s">
        <v>632</v>
      </c>
      <c r="D307" s="3" t="s">
        <v>635</v>
      </c>
      <c r="E307" s="3" t="s">
        <v>12</v>
      </c>
      <c r="F307" s="4">
        <v>619174891</v>
      </c>
      <c r="H307" s="9"/>
    </row>
    <row r="308" spans="1:8" x14ac:dyDescent="0.25">
      <c r="A308" s="3" t="s">
        <v>644</v>
      </c>
      <c r="B308" s="7">
        <v>237</v>
      </c>
      <c r="C308" s="3" t="s">
        <v>632</v>
      </c>
      <c r="D308" s="3" t="s">
        <v>645</v>
      </c>
      <c r="E308" s="3" t="s">
        <v>22</v>
      </c>
      <c r="F308" s="4">
        <v>636431839</v>
      </c>
    </row>
    <row r="309" spans="1:8" x14ac:dyDescent="0.25">
      <c r="A309" s="3" t="s">
        <v>646</v>
      </c>
      <c r="B309">
        <v>69</v>
      </c>
      <c r="C309" s="3" t="s">
        <v>632</v>
      </c>
      <c r="D309" s="3" t="s">
        <v>635</v>
      </c>
      <c r="E309" s="3" t="s">
        <v>12</v>
      </c>
      <c r="F309" s="4">
        <v>619174891</v>
      </c>
    </row>
    <row r="310" spans="1:8" x14ac:dyDescent="0.25">
      <c r="A310" s="2" t="s">
        <v>647</v>
      </c>
      <c r="C310" s="3" t="s">
        <v>648</v>
      </c>
      <c r="D310" s="3" t="s">
        <v>649</v>
      </c>
      <c r="E310" s="3" t="s">
        <v>22</v>
      </c>
      <c r="F310" s="4">
        <v>678364729</v>
      </c>
    </row>
    <row r="311" spans="1:8" x14ac:dyDescent="0.25">
      <c r="A311" s="3" t="s">
        <v>650</v>
      </c>
      <c r="B311" s="9">
        <v>109</v>
      </c>
      <c r="C311" s="3" t="s">
        <v>651</v>
      </c>
      <c r="D311" s="3" t="s">
        <v>652</v>
      </c>
      <c r="E311" s="3" t="s">
        <v>22</v>
      </c>
      <c r="F311" s="4">
        <v>649347371</v>
      </c>
    </row>
    <row r="312" spans="1:8" x14ac:dyDescent="0.25">
      <c r="A312" s="3" t="s">
        <v>653</v>
      </c>
      <c r="B312" s="9">
        <v>46</v>
      </c>
      <c r="C312" s="3" t="s">
        <v>654</v>
      </c>
      <c r="D312" s="3" t="s">
        <v>655</v>
      </c>
      <c r="E312" s="3" t="s">
        <v>46</v>
      </c>
      <c r="F312" s="4">
        <v>698147298</v>
      </c>
      <c r="G312" s="13"/>
      <c r="H312" s="13"/>
    </row>
    <row r="313" spans="1:8" x14ac:dyDescent="0.25">
      <c r="A313" s="3" t="s">
        <v>656</v>
      </c>
      <c r="B313" s="9">
        <v>113</v>
      </c>
      <c r="C313" s="3" t="s">
        <v>654</v>
      </c>
      <c r="D313" s="3" t="s">
        <v>657</v>
      </c>
      <c r="E313" s="3" t="s">
        <v>16</v>
      </c>
      <c r="F313" s="3"/>
      <c r="G313" s="9"/>
      <c r="H313" s="9"/>
    </row>
    <row r="314" spans="1:8" x14ac:dyDescent="0.25">
      <c r="A314" s="3" t="s">
        <v>658</v>
      </c>
      <c r="B314" s="5">
        <v>56</v>
      </c>
      <c r="C314" s="3" t="s">
        <v>659</v>
      </c>
      <c r="D314" s="3" t="s">
        <v>660</v>
      </c>
      <c r="E314" s="3" t="s">
        <v>12</v>
      </c>
      <c r="F314" s="4">
        <v>630975522</v>
      </c>
      <c r="G314" s="13"/>
      <c r="H314" s="13"/>
    </row>
    <row r="315" spans="1:8" x14ac:dyDescent="0.25">
      <c r="A315" s="3" t="s">
        <v>661</v>
      </c>
      <c r="C315" s="3" t="s">
        <v>662</v>
      </c>
      <c r="D315" s="3" t="s">
        <v>663</v>
      </c>
      <c r="E315" s="3" t="s">
        <v>16</v>
      </c>
      <c r="F315" s="4">
        <v>653664727</v>
      </c>
    </row>
    <row r="316" spans="1:8" x14ac:dyDescent="0.25">
      <c r="A316" s="3" t="s">
        <v>664</v>
      </c>
      <c r="B316" s="9">
        <v>192</v>
      </c>
      <c r="C316" s="3" t="s">
        <v>665</v>
      </c>
      <c r="D316" s="3" t="s">
        <v>666</v>
      </c>
      <c r="E316" s="3" t="s">
        <v>16</v>
      </c>
      <c r="F316" s="4">
        <v>629316158</v>
      </c>
      <c r="G316" s="9"/>
      <c r="H316" s="9"/>
    </row>
    <row r="317" spans="1:8" x14ac:dyDescent="0.25">
      <c r="A317" s="13" t="s">
        <v>667</v>
      </c>
      <c r="C317" s="3" t="s">
        <v>668</v>
      </c>
      <c r="D317" s="3" t="s">
        <v>669</v>
      </c>
      <c r="E317" s="3" t="s">
        <v>16</v>
      </c>
      <c r="F317" s="4">
        <v>659801319</v>
      </c>
    </row>
    <row r="318" spans="1:8" x14ac:dyDescent="0.25">
      <c r="A318" s="3" t="s">
        <v>670</v>
      </c>
      <c r="B318">
        <v>33</v>
      </c>
      <c r="C318" s="3" t="s">
        <v>671</v>
      </c>
      <c r="D318" s="3" t="s">
        <v>672</v>
      </c>
      <c r="E318" s="3" t="s">
        <v>22</v>
      </c>
      <c r="F318" s="4">
        <v>682350732</v>
      </c>
      <c r="G318" s="13"/>
      <c r="H318" s="13"/>
    </row>
    <row r="319" spans="1:8" x14ac:dyDescent="0.25">
      <c r="A319" s="45" t="s">
        <v>673</v>
      </c>
      <c r="B319">
        <v>94</v>
      </c>
      <c r="C319" s="45" t="s">
        <v>674</v>
      </c>
      <c r="D319" s="45" t="s">
        <v>675</v>
      </c>
      <c r="E319" s="45" t="s">
        <v>12</v>
      </c>
      <c r="F319" s="9"/>
      <c r="G319" s="13"/>
      <c r="H319" s="13"/>
    </row>
    <row r="320" spans="1:8" x14ac:dyDescent="0.25">
      <c r="A320" s="2" t="s">
        <v>676</v>
      </c>
      <c r="B320">
        <v>33</v>
      </c>
      <c r="C320" s="3" t="s">
        <v>671</v>
      </c>
      <c r="D320" s="3" t="s">
        <v>672</v>
      </c>
      <c r="E320" s="3" t="s">
        <v>22</v>
      </c>
      <c r="F320" s="4">
        <v>682350732</v>
      </c>
      <c r="G320" s="5"/>
      <c r="H320" s="5"/>
    </row>
    <row r="321" spans="1:8" x14ac:dyDescent="0.25">
      <c r="A321" s="3" t="s">
        <v>677</v>
      </c>
      <c r="B321">
        <v>33</v>
      </c>
      <c r="C321" s="3" t="s">
        <v>671</v>
      </c>
      <c r="D321" s="3" t="s">
        <v>672</v>
      </c>
      <c r="E321" s="3" t="s">
        <v>22</v>
      </c>
      <c r="F321" s="4">
        <v>682350732</v>
      </c>
    </row>
    <row r="322" spans="1:8" x14ac:dyDescent="0.25">
      <c r="A322" s="3" t="s">
        <v>678</v>
      </c>
      <c r="C322" s="3" t="s">
        <v>679</v>
      </c>
      <c r="D322" s="3" t="s">
        <v>680</v>
      </c>
      <c r="E322" s="3" t="s">
        <v>16</v>
      </c>
      <c r="F322" s="4">
        <v>664629959</v>
      </c>
    </row>
    <row r="323" spans="1:8" x14ac:dyDescent="0.25">
      <c r="A323" s="10" t="s">
        <v>678</v>
      </c>
      <c r="B323" s="9"/>
      <c r="C323" s="10" t="s">
        <v>679</v>
      </c>
      <c r="D323" s="10" t="s">
        <v>680</v>
      </c>
      <c r="E323" s="10" t="s">
        <v>16</v>
      </c>
      <c r="F323" s="11">
        <v>664629959</v>
      </c>
    </row>
    <row r="324" spans="1:8" x14ac:dyDescent="0.25">
      <c r="A324" s="3" t="s">
        <v>681</v>
      </c>
      <c r="B324">
        <v>142</v>
      </c>
      <c r="C324" s="3" t="s">
        <v>682</v>
      </c>
      <c r="D324" s="3" t="s">
        <v>683</v>
      </c>
      <c r="E324" s="3" t="s">
        <v>22</v>
      </c>
      <c r="F324" s="4">
        <v>659443992</v>
      </c>
      <c r="G324" s="9"/>
      <c r="H324" s="9"/>
    </row>
    <row r="325" spans="1:8" x14ac:dyDescent="0.25">
      <c r="A325" s="3" t="s">
        <v>684</v>
      </c>
      <c r="B325">
        <v>143</v>
      </c>
      <c r="C325" s="45" t="s">
        <v>685</v>
      </c>
      <c r="D325" s="45" t="s">
        <v>686</v>
      </c>
      <c r="E325" s="16" t="s">
        <v>22</v>
      </c>
      <c r="F325" s="13"/>
      <c r="G325" s="9"/>
      <c r="H325" s="9"/>
    </row>
    <row r="326" spans="1:8" x14ac:dyDescent="0.25">
      <c r="A326" s="13" t="s">
        <v>681</v>
      </c>
      <c r="B326">
        <v>160</v>
      </c>
      <c r="C326" s="3" t="s">
        <v>682</v>
      </c>
      <c r="D326" s="3" t="s">
        <v>687</v>
      </c>
      <c r="E326" s="3" t="s">
        <v>22</v>
      </c>
      <c r="F326" s="4">
        <v>659443992</v>
      </c>
      <c r="G326" s="9"/>
      <c r="H326" s="9"/>
    </row>
    <row r="327" spans="1:8" x14ac:dyDescent="0.25">
      <c r="A327" s="13" t="s">
        <v>688</v>
      </c>
      <c r="B327">
        <v>59</v>
      </c>
      <c r="C327" s="3" t="s">
        <v>689</v>
      </c>
      <c r="D327" s="3" t="s">
        <v>690</v>
      </c>
      <c r="E327" s="3" t="s">
        <v>12</v>
      </c>
      <c r="F327" s="4">
        <v>635593956</v>
      </c>
      <c r="G327" s="3"/>
      <c r="H327" s="13"/>
    </row>
    <row r="328" spans="1:8" x14ac:dyDescent="0.25">
      <c r="A328" s="3" t="s">
        <v>691</v>
      </c>
      <c r="B328" s="9">
        <v>89</v>
      </c>
      <c r="C328" s="3" t="s">
        <v>692</v>
      </c>
      <c r="D328" s="3" t="s">
        <v>693</v>
      </c>
      <c r="E328" s="3" t="s">
        <v>12</v>
      </c>
      <c r="F328" s="4">
        <v>636111249</v>
      </c>
      <c r="G328" s="13"/>
      <c r="H328" s="13"/>
    </row>
    <row r="329" spans="1:8" x14ac:dyDescent="0.25">
      <c r="A329" s="2" t="s">
        <v>694</v>
      </c>
      <c r="B329">
        <v>243</v>
      </c>
      <c r="C329" s="3" t="s">
        <v>695</v>
      </c>
      <c r="D329" s="3" t="s">
        <v>696</v>
      </c>
      <c r="E329" s="3" t="s">
        <v>22</v>
      </c>
      <c r="F329" s="4">
        <v>633092868</v>
      </c>
    </row>
    <row r="330" spans="1:8" x14ac:dyDescent="0.25">
      <c r="A330" s="3" t="s">
        <v>697</v>
      </c>
      <c r="C330" s="3" t="s">
        <v>695</v>
      </c>
      <c r="D330" s="3" t="s">
        <v>698</v>
      </c>
      <c r="E330" s="3" t="s">
        <v>16</v>
      </c>
      <c r="F330" s="4">
        <v>652878246</v>
      </c>
    </row>
    <row r="331" spans="1:8" x14ac:dyDescent="0.25">
      <c r="A331" s="6" t="s">
        <v>699</v>
      </c>
      <c r="C331" s="3" t="s">
        <v>695</v>
      </c>
      <c r="D331" s="3" t="s">
        <v>698</v>
      </c>
      <c r="E331" s="3" t="s">
        <v>16</v>
      </c>
      <c r="F331" s="4">
        <v>652878246</v>
      </c>
      <c r="G331" s="9"/>
    </row>
    <row r="332" spans="1:8" x14ac:dyDescent="0.25">
      <c r="A332" s="3" t="s">
        <v>697</v>
      </c>
      <c r="C332" s="3" t="s">
        <v>695</v>
      </c>
      <c r="D332" s="3" t="s">
        <v>698</v>
      </c>
      <c r="E332" s="3" t="s">
        <v>16</v>
      </c>
      <c r="F332" s="4">
        <v>652878246</v>
      </c>
    </row>
    <row r="333" spans="1:8" x14ac:dyDescent="0.25">
      <c r="A333" s="6" t="s">
        <v>700</v>
      </c>
      <c r="B333">
        <v>29</v>
      </c>
      <c r="C333" s="3" t="s">
        <v>701</v>
      </c>
      <c r="D333" s="3" t="s">
        <v>702</v>
      </c>
      <c r="E333" s="3" t="s">
        <v>12</v>
      </c>
      <c r="F333" s="4">
        <v>692383058</v>
      </c>
      <c r="G333" s="13"/>
      <c r="H333" s="13"/>
    </row>
    <row r="334" spans="1:8" x14ac:dyDescent="0.25">
      <c r="A334" s="12" t="s">
        <v>703</v>
      </c>
      <c r="B334" s="20">
        <v>92</v>
      </c>
      <c r="C334" s="12" t="s">
        <v>704</v>
      </c>
      <c r="D334" s="12" t="s">
        <v>705</v>
      </c>
      <c r="E334" s="12" t="s">
        <v>16</v>
      </c>
      <c r="F334" s="14">
        <v>645991795</v>
      </c>
      <c r="G334" s="26"/>
      <c r="H334" s="22" t="s">
        <v>706</v>
      </c>
    </row>
    <row r="335" spans="1:8" x14ac:dyDescent="0.25">
      <c r="A335" s="3" t="s">
        <v>707</v>
      </c>
      <c r="B335" s="9">
        <v>132</v>
      </c>
      <c r="C335" s="3" t="s">
        <v>704</v>
      </c>
      <c r="D335" s="3" t="s">
        <v>708</v>
      </c>
      <c r="E335" s="3" t="s">
        <v>12</v>
      </c>
      <c r="F335" s="4">
        <v>618152113</v>
      </c>
      <c r="G335" s="9"/>
      <c r="H335" s="9"/>
    </row>
    <row r="336" spans="1:8" x14ac:dyDescent="0.25">
      <c r="A336" s="23" t="s">
        <v>709</v>
      </c>
      <c r="B336" s="9">
        <v>215</v>
      </c>
      <c r="C336" s="23" t="s">
        <v>704</v>
      </c>
      <c r="D336" s="23" t="s">
        <v>705</v>
      </c>
      <c r="E336" s="23" t="s">
        <v>16</v>
      </c>
      <c r="F336" s="24">
        <v>645991795</v>
      </c>
      <c r="G336" s="9"/>
      <c r="H336" s="9"/>
    </row>
    <row r="337" spans="1:9" x14ac:dyDescent="0.25">
      <c r="A337" s="3" t="s">
        <v>710</v>
      </c>
      <c r="B337" s="7">
        <v>220</v>
      </c>
      <c r="C337" s="3" t="s">
        <v>704</v>
      </c>
      <c r="D337" s="3" t="s">
        <v>711</v>
      </c>
      <c r="E337" s="3" t="s">
        <v>22</v>
      </c>
      <c r="F337" s="4">
        <v>660667617</v>
      </c>
    </row>
    <row r="338" spans="1:9" x14ac:dyDescent="0.25">
      <c r="A338" s="3" t="s">
        <v>710</v>
      </c>
      <c r="C338" s="3" t="s">
        <v>704</v>
      </c>
      <c r="D338" s="3" t="s">
        <v>556</v>
      </c>
      <c r="E338" s="3" t="s">
        <v>22</v>
      </c>
      <c r="F338" s="4">
        <v>660667617</v>
      </c>
    </row>
    <row r="339" spans="1:9" x14ac:dyDescent="0.25">
      <c r="A339" s="3" t="s">
        <v>712</v>
      </c>
      <c r="B339" s="9">
        <v>84</v>
      </c>
      <c r="C339" s="3" t="s">
        <v>713</v>
      </c>
      <c r="D339" s="3" t="s">
        <v>714</v>
      </c>
      <c r="E339" s="3" t="s">
        <v>22</v>
      </c>
      <c r="F339" s="4">
        <v>609325379</v>
      </c>
      <c r="G339" s="13"/>
      <c r="H339" s="13"/>
    </row>
    <row r="340" spans="1:9" x14ac:dyDescent="0.25">
      <c r="A340" s="3" t="s">
        <v>715</v>
      </c>
      <c r="B340" s="9">
        <v>117</v>
      </c>
      <c r="C340" s="3" t="s">
        <v>713</v>
      </c>
      <c r="D340" s="3" t="s">
        <v>716</v>
      </c>
      <c r="E340" s="3" t="s">
        <v>12</v>
      </c>
      <c r="F340" s="4">
        <v>649211724</v>
      </c>
      <c r="H340" s="9"/>
    </row>
    <row r="341" spans="1:9" x14ac:dyDescent="0.25">
      <c r="A341" s="5" t="s">
        <v>717</v>
      </c>
      <c r="C341" s="3" t="s">
        <v>713</v>
      </c>
      <c r="D341" s="3" t="s">
        <v>714</v>
      </c>
      <c r="E341" s="3" t="s">
        <v>22</v>
      </c>
      <c r="F341" s="4">
        <v>609325379</v>
      </c>
      <c r="G341" s="13"/>
    </row>
    <row r="342" spans="1:9" x14ac:dyDescent="0.25">
      <c r="A342" s="2" t="s">
        <v>718</v>
      </c>
      <c r="C342" s="3" t="s">
        <v>719</v>
      </c>
      <c r="D342" s="3" t="s">
        <v>720</v>
      </c>
      <c r="E342" s="3" t="s">
        <v>16</v>
      </c>
      <c r="F342" s="4">
        <v>608813506</v>
      </c>
    </row>
    <row r="343" spans="1:9" x14ac:dyDescent="0.25">
      <c r="A343" s="3" t="s">
        <v>718</v>
      </c>
      <c r="C343" s="3" t="s">
        <v>719</v>
      </c>
      <c r="D343" s="3" t="s">
        <v>720</v>
      </c>
      <c r="E343" s="3" t="s">
        <v>16</v>
      </c>
      <c r="F343" s="4">
        <v>608813506</v>
      </c>
    </row>
    <row r="344" spans="1:9" x14ac:dyDescent="0.25">
      <c r="A344" s="3" t="s">
        <v>721</v>
      </c>
      <c r="B344" s="9">
        <v>88</v>
      </c>
      <c r="C344" s="3" t="s">
        <v>722</v>
      </c>
      <c r="D344" s="3" t="s">
        <v>723</v>
      </c>
      <c r="E344" s="3" t="s">
        <v>46</v>
      </c>
      <c r="F344" s="4">
        <v>620486181</v>
      </c>
      <c r="G344" s="13"/>
      <c r="H344" s="13"/>
    </row>
    <row r="345" spans="1:9" x14ac:dyDescent="0.25">
      <c r="A345" s="2" t="s">
        <v>724</v>
      </c>
      <c r="B345" s="9">
        <v>88</v>
      </c>
      <c r="C345" s="3" t="s">
        <v>722</v>
      </c>
      <c r="D345" s="3" t="s">
        <v>723</v>
      </c>
      <c r="E345" s="3" t="s">
        <v>46</v>
      </c>
      <c r="F345" s="4">
        <v>620486181</v>
      </c>
    </row>
    <row r="346" spans="1:9" ht="26.25" x14ac:dyDescent="0.25">
      <c r="A346" s="3" t="s">
        <v>725</v>
      </c>
      <c r="B346" s="9">
        <v>128</v>
      </c>
      <c r="C346" s="3" t="s">
        <v>726</v>
      </c>
      <c r="D346" s="3" t="s">
        <v>727</v>
      </c>
      <c r="E346" s="16" t="s">
        <v>22</v>
      </c>
      <c r="F346" s="3"/>
    </row>
    <row r="347" spans="1:9" x14ac:dyDescent="0.25">
      <c r="A347" s="3" t="s">
        <v>728</v>
      </c>
      <c r="B347" s="9">
        <v>153</v>
      </c>
      <c r="C347" s="3" t="s">
        <v>729</v>
      </c>
      <c r="D347" s="3" t="s">
        <v>730</v>
      </c>
      <c r="E347" s="16" t="s">
        <v>22</v>
      </c>
      <c r="F347" s="3"/>
      <c r="G347" s="9"/>
      <c r="H347" s="9"/>
    </row>
    <row r="348" spans="1:9" x14ac:dyDescent="0.25">
      <c r="A348" s="3" t="s">
        <v>731</v>
      </c>
      <c r="B348" s="9">
        <v>99</v>
      </c>
      <c r="C348" s="3" t="s">
        <v>732</v>
      </c>
      <c r="D348" s="3" t="s">
        <v>733</v>
      </c>
      <c r="E348" s="3" t="s">
        <v>16</v>
      </c>
      <c r="F348" s="4">
        <v>629722035</v>
      </c>
      <c r="G348" s="9"/>
      <c r="H348" s="9"/>
    </row>
    <row r="349" spans="1:9" x14ac:dyDescent="0.25">
      <c r="A349" s="13" t="s">
        <v>734</v>
      </c>
      <c r="B349" s="9">
        <v>83</v>
      </c>
      <c r="C349" s="3" t="s">
        <v>735</v>
      </c>
      <c r="D349" s="3" t="s">
        <v>736</v>
      </c>
      <c r="E349" s="3" t="s">
        <v>22</v>
      </c>
      <c r="F349" s="4">
        <v>633525808</v>
      </c>
      <c r="G349" s="13"/>
      <c r="H349" s="13"/>
    </row>
    <row r="350" spans="1:9" x14ac:dyDescent="0.25">
      <c r="A350" s="13" t="s">
        <v>737</v>
      </c>
      <c r="B350" s="9">
        <v>79</v>
      </c>
      <c r="C350" s="3" t="s">
        <v>738</v>
      </c>
      <c r="D350" s="3" t="s">
        <v>739</v>
      </c>
      <c r="E350" s="3" t="s">
        <v>16</v>
      </c>
      <c r="F350" s="3"/>
      <c r="G350" s="13"/>
      <c r="H350" s="13"/>
    </row>
    <row r="351" spans="1:9" x14ac:dyDescent="0.25">
      <c r="A351" s="3" t="s">
        <v>740</v>
      </c>
      <c r="B351">
        <v>76</v>
      </c>
      <c r="C351" s="3" t="s">
        <v>741</v>
      </c>
      <c r="D351" s="3" t="s">
        <v>742</v>
      </c>
      <c r="E351" s="3" t="s">
        <v>16</v>
      </c>
      <c r="F351" s="4">
        <v>627344961</v>
      </c>
      <c r="G351" s="13"/>
      <c r="H351" s="13"/>
    </row>
    <row r="352" spans="1:9" x14ac:dyDescent="0.25">
      <c r="A352" s="3" t="s">
        <v>743</v>
      </c>
      <c r="B352" s="9">
        <v>27</v>
      </c>
      <c r="C352" s="3" t="s">
        <v>744</v>
      </c>
      <c r="D352" s="3" t="s">
        <v>745</v>
      </c>
      <c r="E352" s="3" t="s">
        <v>12</v>
      </c>
      <c r="F352" s="3"/>
      <c r="G352" s="13"/>
      <c r="H352" s="13"/>
      <c r="I352" s="9"/>
    </row>
    <row r="353" spans="1:8" x14ac:dyDescent="0.25">
      <c r="A353" s="3" t="s">
        <v>746</v>
      </c>
      <c r="B353" s="7">
        <v>236</v>
      </c>
      <c r="C353" s="3" t="s">
        <v>747</v>
      </c>
      <c r="D353" s="3" t="s">
        <v>748</v>
      </c>
      <c r="E353" s="3" t="s">
        <v>12</v>
      </c>
      <c r="F353" s="3"/>
      <c r="H353" s="5"/>
    </row>
    <row r="354" spans="1:8" x14ac:dyDescent="0.25">
      <c r="A354" s="3" t="s">
        <v>667</v>
      </c>
      <c r="C354" s="3" t="s">
        <v>668</v>
      </c>
      <c r="D354" s="3" t="s">
        <v>669</v>
      </c>
      <c r="E354" s="3" t="s">
        <v>16</v>
      </c>
      <c r="F354" s="4">
        <v>659801319</v>
      </c>
    </row>
    <row r="355" spans="1:8" x14ac:dyDescent="0.25">
      <c r="A355" s="3" t="s">
        <v>749</v>
      </c>
      <c r="C355" s="3" t="s">
        <v>750</v>
      </c>
      <c r="D355" s="3" t="s">
        <v>751</v>
      </c>
      <c r="E355" s="3" t="s">
        <v>22</v>
      </c>
      <c r="F355" s="4">
        <v>615613439</v>
      </c>
    </row>
    <row r="356" spans="1:8" x14ac:dyDescent="0.25">
      <c r="A356" s="3" t="s">
        <v>752</v>
      </c>
      <c r="C356" s="3" t="s">
        <v>287</v>
      </c>
      <c r="D356" s="3" t="s">
        <v>753</v>
      </c>
      <c r="E356" s="3" t="s">
        <v>22</v>
      </c>
      <c r="F356" s="4">
        <v>618659358</v>
      </c>
    </row>
    <row r="357" spans="1:8" x14ac:dyDescent="0.25">
      <c r="A357" s="3" t="s">
        <v>754</v>
      </c>
      <c r="B357">
        <v>148</v>
      </c>
      <c r="C357" s="3" t="s">
        <v>36</v>
      </c>
      <c r="D357" s="3" t="s">
        <v>37</v>
      </c>
      <c r="E357" s="3" t="s">
        <v>22</v>
      </c>
      <c r="F357" s="4">
        <v>618816403</v>
      </c>
      <c r="G357" s="5"/>
      <c r="H357" s="5"/>
    </row>
    <row r="358" spans="1:8" x14ac:dyDescent="0.25">
      <c r="A358" s="3" t="s">
        <v>755</v>
      </c>
      <c r="C358" s="3" t="s">
        <v>466</v>
      </c>
      <c r="D358" s="3" t="s">
        <v>716</v>
      </c>
      <c r="E358" s="3" t="s">
        <v>16</v>
      </c>
      <c r="F358" s="4">
        <v>659399075</v>
      </c>
    </row>
    <row r="359" spans="1:8" x14ac:dyDescent="0.25">
      <c r="A359" s="44" t="s">
        <v>756</v>
      </c>
      <c r="C359" s="3" t="s">
        <v>64</v>
      </c>
      <c r="D359" s="3" t="s">
        <v>757</v>
      </c>
      <c r="E359" s="3" t="s">
        <v>16</v>
      </c>
      <c r="F359" s="4">
        <v>620558730</v>
      </c>
    </row>
    <row r="360" spans="1:8" x14ac:dyDescent="0.25">
      <c r="A360" s="3" t="s">
        <v>758</v>
      </c>
      <c r="B360" s="9">
        <v>215</v>
      </c>
      <c r="C360" s="23" t="s">
        <v>704</v>
      </c>
      <c r="D360" s="23" t="s">
        <v>705</v>
      </c>
      <c r="E360" s="23" t="s">
        <v>16</v>
      </c>
      <c r="F360" s="24">
        <v>645991795</v>
      </c>
    </row>
    <row r="361" spans="1:8" x14ac:dyDescent="0.25">
      <c r="A361" s="3" t="s">
        <v>667</v>
      </c>
      <c r="C361" s="3" t="s">
        <v>668</v>
      </c>
      <c r="D361" s="3" t="s">
        <v>669</v>
      </c>
      <c r="E361" s="3" t="s">
        <v>16</v>
      </c>
      <c r="F361" s="4">
        <v>659801319</v>
      </c>
      <c r="G361" s="3" t="s">
        <v>759</v>
      </c>
      <c r="H361" s="3" t="s">
        <v>760</v>
      </c>
    </row>
    <row r="362" spans="1:8" x14ac:dyDescent="0.25">
      <c r="A362" s="3" t="s">
        <v>749</v>
      </c>
      <c r="C362" s="3" t="s">
        <v>750</v>
      </c>
      <c r="D362" s="3" t="s">
        <v>751</v>
      </c>
      <c r="E362" s="3" t="s">
        <v>22</v>
      </c>
      <c r="F362" s="4">
        <v>615613439</v>
      </c>
      <c r="G362" s="3"/>
      <c r="H362" s="3"/>
    </row>
    <row r="363" spans="1:8" x14ac:dyDescent="0.25">
      <c r="A363" s="3" t="s">
        <v>752</v>
      </c>
      <c r="C363" s="3" t="s">
        <v>287</v>
      </c>
      <c r="D363" s="3" t="s">
        <v>753</v>
      </c>
      <c r="E363" s="3" t="s">
        <v>22</v>
      </c>
      <c r="F363" s="4">
        <v>618659358</v>
      </c>
      <c r="G363" s="3"/>
      <c r="H363" s="3" t="s">
        <v>761</v>
      </c>
    </row>
    <row r="364" spans="1:8" x14ac:dyDescent="0.25">
      <c r="A364" s="3" t="s">
        <v>755</v>
      </c>
      <c r="C364" s="3" t="s">
        <v>466</v>
      </c>
      <c r="D364" s="3" t="s">
        <v>716</v>
      </c>
      <c r="E364" s="3" t="s">
        <v>16</v>
      </c>
      <c r="F364" s="4">
        <v>659399075</v>
      </c>
      <c r="G364" s="3"/>
      <c r="H364" s="3"/>
    </row>
    <row r="365" spans="1:8" x14ac:dyDescent="0.25">
      <c r="A365" s="3" t="s">
        <v>762</v>
      </c>
      <c r="C365" s="3" t="s">
        <v>763</v>
      </c>
      <c r="D365" s="3" t="s">
        <v>764</v>
      </c>
      <c r="E365" s="3" t="s">
        <v>16</v>
      </c>
      <c r="F365" s="3"/>
      <c r="G365" s="3"/>
      <c r="H365" s="3"/>
    </row>
    <row r="366" spans="1:8" x14ac:dyDescent="0.25">
      <c r="A366" s="3" t="s">
        <v>756</v>
      </c>
      <c r="C366" s="3" t="s">
        <v>64</v>
      </c>
      <c r="D366" s="3" t="s">
        <v>757</v>
      </c>
      <c r="E366" s="3" t="s">
        <v>16</v>
      </c>
      <c r="F366" s="4">
        <v>620558730</v>
      </c>
      <c r="G366" s="3"/>
      <c r="H366" s="3"/>
    </row>
    <row r="367" spans="1:8" x14ac:dyDescent="0.25">
      <c r="A367" s="3" t="s">
        <v>765</v>
      </c>
      <c r="C367" s="3" t="s">
        <v>766</v>
      </c>
      <c r="D367" s="3" t="s">
        <v>767</v>
      </c>
      <c r="E367" s="3" t="s">
        <v>16</v>
      </c>
      <c r="F367" s="4">
        <v>686229752</v>
      </c>
      <c r="G367" s="3"/>
      <c r="H367" s="3"/>
    </row>
    <row r="368" spans="1:8" x14ac:dyDescent="0.25">
      <c r="A368" s="44" t="s">
        <v>768</v>
      </c>
      <c r="C368" s="3" t="s">
        <v>769</v>
      </c>
      <c r="D368" s="3" t="s">
        <v>770</v>
      </c>
      <c r="E368" s="44" t="s">
        <v>12</v>
      </c>
    </row>
    <row r="369" spans="1:6" x14ac:dyDescent="0.25">
      <c r="A369" s="3" t="s">
        <v>29</v>
      </c>
      <c r="C369" s="3" t="s">
        <v>27</v>
      </c>
      <c r="D369" s="3" t="s">
        <v>30</v>
      </c>
      <c r="E369" s="3" t="s">
        <v>22</v>
      </c>
    </row>
    <row r="370" spans="1:6" x14ac:dyDescent="0.25">
      <c r="A370" s="3" t="s">
        <v>771</v>
      </c>
      <c r="C370" s="3" t="s">
        <v>27</v>
      </c>
      <c r="D370" s="3" t="s">
        <v>30</v>
      </c>
      <c r="E370" s="3" t="s">
        <v>22</v>
      </c>
    </row>
    <row r="371" spans="1:6" x14ac:dyDescent="0.25">
      <c r="A371" s="44" t="s">
        <v>772</v>
      </c>
      <c r="B371" s="3"/>
      <c r="C371" s="3" t="s">
        <v>773</v>
      </c>
      <c r="D371" s="3" t="s">
        <v>774</v>
      </c>
      <c r="E371" s="3" t="s">
        <v>22</v>
      </c>
      <c r="F371" s="4">
        <v>697704967</v>
      </c>
    </row>
    <row r="372" spans="1:6" x14ac:dyDescent="0.25">
      <c r="A372" s="46" t="s">
        <v>775</v>
      </c>
      <c r="B372" s="3"/>
      <c r="C372" s="3" t="s">
        <v>773</v>
      </c>
      <c r="D372" s="3" t="s">
        <v>774</v>
      </c>
      <c r="E372" s="3" t="s">
        <v>22</v>
      </c>
      <c r="F372" s="4">
        <v>697704967</v>
      </c>
    </row>
    <row r="373" spans="1:6" x14ac:dyDescent="0.25">
      <c r="A373" s="44" t="s">
        <v>776</v>
      </c>
      <c r="B373">
        <v>146</v>
      </c>
      <c r="C373" s="3" t="s">
        <v>135</v>
      </c>
      <c r="D373" s="3" t="s">
        <v>144</v>
      </c>
      <c r="E373" s="3" t="s">
        <v>12</v>
      </c>
      <c r="F373" s="3"/>
    </row>
    <row r="374" spans="1:6" x14ac:dyDescent="0.25">
      <c r="C374" s="3"/>
      <c r="D374" s="3"/>
      <c r="E374" s="3"/>
    </row>
  </sheetData>
  <hyperlinks>
    <hyperlink ref="A5" r:id="rId1" xr:uid="{00000000-0004-0000-0000-000000000000}"/>
    <hyperlink ref="A14" r:id="rId2" xr:uid="{00000000-0004-0000-0000-000001000000}"/>
    <hyperlink ref="A56" r:id="rId3" xr:uid="{00000000-0004-0000-0000-000002000000}"/>
    <hyperlink ref="A71" r:id="rId4" xr:uid="{00000000-0004-0000-0000-000003000000}"/>
    <hyperlink ref="A72" r:id="rId5" xr:uid="{00000000-0004-0000-0000-000004000000}"/>
    <hyperlink ref="A81" r:id="rId6" xr:uid="{00000000-0004-0000-0000-000005000000}"/>
    <hyperlink ref="A163" r:id="rId7" xr:uid="{00000000-0004-0000-0000-000006000000}"/>
    <hyperlink ref="A166" r:id="rId8" xr:uid="{00000000-0004-0000-0000-000007000000}"/>
    <hyperlink ref="A194" r:id="rId9" xr:uid="{00000000-0004-0000-0000-000008000000}"/>
    <hyperlink ref="A220" r:id="rId10" xr:uid="{00000000-0004-0000-0000-000009000000}"/>
    <hyperlink ref="A231" r:id="rId11" xr:uid="{00000000-0004-0000-0000-00000A000000}"/>
    <hyperlink ref="A244" r:id="rId12" xr:uid="{00000000-0004-0000-0000-00000B000000}"/>
    <hyperlink ref="A248" r:id="rId13" xr:uid="{00000000-0004-0000-0000-00000C000000}"/>
    <hyperlink ref="A250" r:id="rId14" xr:uid="{00000000-0004-0000-0000-00000D000000}"/>
    <hyperlink ref="A268" r:id="rId15" xr:uid="{00000000-0004-0000-0000-00000E000000}"/>
    <hyperlink ref="A275" r:id="rId16" xr:uid="{00000000-0004-0000-0000-00000F000000}"/>
    <hyperlink ref="A277" r:id="rId17" xr:uid="{00000000-0004-0000-0000-000010000000}"/>
    <hyperlink ref="A290" r:id="rId18" xr:uid="{00000000-0004-0000-0000-000011000000}"/>
    <hyperlink ref="A292" r:id="rId19" xr:uid="{00000000-0004-0000-0000-000012000000}"/>
    <hyperlink ref="A303" r:id="rId20" xr:uid="{00000000-0004-0000-0000-000013000000}"/>
    <hyperlink ref="A306" r:id="rId21" xr:uid="{00000000-0004-0000-0000-000014000000}"/>
    <hyperlink ref="A331" r:id="rId22" xr:uid="{00000000-0004-0000-0000-000015000000}"/>
    <hyperlink ref="A333" r:id="rId23" xr:uid="{00000000-0004-0000-0000-000016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9" customWidth="1"/>
    <col min="2" max="2" width="28.28515625" style="58" customWidth="1"/>
    <col min="3" max="3" width="22.5703125" style="9" customWidth="1"/>
    <col min="4" max="4" width="1.140625" style="9" customWidth="1"/>
    <col min="5" max="5" width="11" style="9" customWidth="1"/>
    <col min="6" max="6" width="1.28515625" style="9" customWidth="1"/>
    <col min="7" max="7" width="28.7109375" style="58" customWidth="1"/>
    <col min="8" max="8" width="29.85546875" style="9" customWidth="1"/>
    <col min="9" max="9" width="1.85546875" style="9" customWidth="1"/>
    <col min="10" max="10" width="33.28515625" style="9" customWidth="1"/>
    <col min="11" max="11" width="23.85546875" style="9" customWidth="1"/>
    <col min="12" max="12" width="11.140625" style="9" customWidth="1"/>
    <col min="13" max="1024" width="11.42578125" style="9"/>
  </cols>
  <sheetData>
    <row r="1" spans="2:25" ht="80.099999999999994" customHeight="1" x14ac:dyDescent="0.25"/>
    <row r="2" spans="2:25" x14ac:dyDescent="0.25">
      <c r="B2" s="58" t="e">
        <f>ETIQUETA3!AE2</f>
        <v>#N/A</v>
      </c>
      <c r="G2" s="58" t="e">
        <f>ETIQUETA3!AF2</f>
        <v>#N/A</v>
      </c>
    </row>
    <row r="3" spans="2:25" x14ac:dyDescent="0.25">
      <c r="B3" s="58" t="e">
        <f>ETIQUETA3!AE3</f>
        <v>#N/A</v>
      </c>
      <c r="G3" s="58" t="e">
        <f>ETIQUETA3!AF3</f>
        <v>#N/A</v>
      </c>
    </row>
    <row r="4" spans="2:25" x14ac:dyDescent="0.25">
      <c r="K4" s="58"/>
      <c r="Q4" s="58"/>
      <c r="R4" s="58"/>
      <c r="S4" s="58"/>
      <c r="T4" s="58"/>
      <c r="U4" s="58"/>
      <c r="V4" s="58"/>
      <c r="W4" s="58"/>
      <c r="X4" s="58"/>
    </row>
    <row r="5" spans="2:25" x14ac:dyDescent="0.25">
      <c r="K5" s="58"/>
      <c r="Q5" s="58"/>
      <c r="R5" s="58"/>
      <c r="S5" s="58"/>
      <c r="T5" s="58"/>
      <c r="U5" s="58"/>
      <c r="V5" s="58"/>
      <c r="W5" s="58"/>
      <c r="X5" s="58"/>
    </row>
    <row r="6" spans="2:25" ht="60" x14ac:dyDescent="0.8">
      <c r="B6" s="60" t="e">
        <f>ETIQUETA3!AE4</f>
        <v>#N/A</v>
      </c>
      <c r="G6" s="60" t="e">
        <f>ETIQUETA3!AF4</f>
        <v>#N/A</v>
      </c>
      <c r="K6" s="60"/>
      <c r="Q6" s="60"/>
      <c r="R6" s="60"/>
      <c r="S6" s="60"/>
      <c r="T6" s="60"/>
      <c r="U6" s="60"/>
      <c r="V6" s="60"/>
      <c r="W6" s="60"/>
      <c r="X6" s="60"/>
      <c r="Y6" s="60"/>
    </row>
    <row r="7" spans="2:25" ht="80.099999999999994" customHeight="1" x14ac:dyDescent="0.25"/>
    <row r="8" spans="2:25" x14ac:dyDescent="0.25">
      <c r="B8" s="58" t="e">
        <f>ETIQUETA3!AG2</f>
        <v>#N/A</v>
      </c>
      <c r="G8" s="58" t="e">
        <f>ETIQUETA3!AH2</f>
        <v>#N/A</v>
      </c>
    </row>
    <row r="9" spans="2:25" x14ac:dyDescent="0.25">
      <c r="B9" s="58" t="e">
        <f>ETIQUETA3!AG3</f>
        <v>#N/A</v>
      </c>
      <c r="G9" s="58" t="e">
        <f>ETIQUETA3!AH3</f>
        <v>#N/A</v>
      </c>
    </row>
    <row r="12" spans="2:25" ht="60" x14ac:dyDescent="0.8">
      <c r="B12" s="60" t="e">
        <f>ETIQUETA3!AG4</f>
        <v>#N/A</v>
      </c>
      <c r="G12" s="60" t="e">
        <f>ETIQUETA3!AH4</f>
        <v>#N/A</v>
      </c>
    </row>
    <row r="13" spans="2:25" ht="80.099999999999994" customHeight="1" x14ac:dyDescent="0.25"/>
    <row r="14" spans="2:25" x14ac:dyDescent="0.25">
      <c r="B14" s="58" t="e">
        <f>ETIQUETA3!AI2</f>
        <v>#N/A</v>
      </c>
      <c r="G14" s="58" t="e">
        <f>ETIQUETA3!AJ2</f>
        <v>#N/A</v>
      </c>
    </row>
    <row r="15" spans="2:25" x14ac:dyDescent="0.25">
      <c r="B15" s="58" t="e">
        <f>ETIQUETA3!AI3</f>
        <v>#N/A</v>
      </c>
      <c r="G15" s="58" t="e">
        <f>ETIQUETA3!AJ3</f>
        <v>#N/A</v>
      </c>
    </row>
    <row r="18" spans="2:7" ht="60" x14ac:dyDescent="0.8">
      <c r="B18" s="60" t="e">
        <f>ETIQUETA3!AI4</f>
        <v>#N/A</v>
      </c>
      <c r="G18" s="60" t="e">
        <f>ETIQUETA3!AJ4</f>
        <v>#N/A</v>
      </c>
    </row>
    <row r="19" spans="2:7" ht="80.099999999999994" customHeight="1" x14ac:dyDescent="0.25"/>
    <row r="20" spans="2:7" x14ac:dyDescent="0.25">
      <c r="B20" s="58" t="e">
        <f>ETIQUETA3!AK2</f>
        <v>#N/A</v>
      </c>
      <c r="G20" s="58" t="e">
        <f>ETIQUETA3!AL2</f>
        <v>#N/A</v>
      </c>
    </row>
    <row r="21" spans="2:7" x14ac:dyDescent="0.25">
      <c r="B21" s="58" t="e">
        <f>ETIQUETA3!AK3</f>
        <v>#N/A</v>
      </c>
      <c r="G21" s="58" t="e">
        <f>ETIQUETA3!AL3</f>
        <v>#N/A</v>
      </c>
    </row>
    <row r="24" spans="2:7" ht="60" x14ac:dyDescent="0.8">
      <c r="B24" s="60" t="e">
        <f>ETIQUETA3!AK4</f>
        <v>#N/A</v>
      </c>
      <c r="G24" s="60" t="e">
        <f>ETIQUETA3!AL4</f>
        <v>#N/A</v>
      </c>
    </row>
    <row r="25" spans="2:7" ht="80.099999999999994" customHeight="1" x14ac:dyDescent="0.25"/>
    <row r="26" spans="2:7" x14ac:dyDescent="0.25">
      <c r="B26" s="58" t="e">
        <f>ETIQUETA3!AM2</f>
        <v>#N/A</v>
      </c>
      <c r="G26" s="58" t="e">
        <f>ETIQUETA3!AN2</f>
        <v>#N/A</v>
      </c>
    </row>
    <row r="27" spans="2:7" x14ac:dyDescent="0.25">
      <c r="B27" s="58" t="e">
        <f>ETIQUETA3!AM3</f>
        <v>#N/A</v>
      </c>
      <c r="G27" s="58" t="e">
        <f>ETIQUETA3!AN3</f>
        <v>#N/A</v>
      </c>
    </row>
    <row r="30" spans="2:7" ht="60" x14ac:dyDescent="0.8">
      <c r="B30" s="60" t="e">
        <f>ETIQUETA3!AM4</f>
        <v>#N/A</v>
      </c>
      <c r="G30" s="60" t="e">
        <f>ETIQUETA3!AN4</f>
        <v>#N/A</v>
      </c>
    </row>
    <row r="31" spans="2:7" ht="80.099999999999994" customHeight="1" x14ac:dyDescent="0.25"/>
  </sheetData>
  <pageMargins left="0.70833333333333304" right="0.70833333333333304" top="0.15763888888888899" bottom="0.74791666666666701" header="0.51180555555555496" footer="0.51180555555555496"/>
  <pageSetup firstPageNumber="0" fitToHeight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J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9" customWidth="1"/>
    <col min="2" max="2" width="28.28515625" style="58" customWidth="1"/>
    <col min="3" max="3" width="22.5703125" style="9" customWidth="1"/>
    <col min="4" max="4" width="1.140625" style="9" customWidth="1"/>
    <col min="5" max="5" width="14.140625" style="9" customWidth="1"/>
    <col min="6" max="6" width="1.28515625" style="9" customWidth="1"/>
    <col min="7" max="7" width="28.7109375" style="58" customWidth="1"/>
    <col min="8" max="8" width="27.42578125" style="9" customWidth="1"/>
    <col min="9" max="9" width="1.85546875" style="9" customWidth="1"/>
    <col min="10" max="10" width="33.28515625" style="9" customWidth="1"/>
    <col min="11" max="11" width="23.85546875" style="9" customWidth="1"/>
    <col min="12" max="12" width="11.140625" style="9" customWidth="1"/>
    <col min="13" max="1024" width="11.42578125" style="9"/>
  </cols>
  <sheetData>
    <row r="1" spans="2:20" ht="69.95" customHeight="1" x14ac:dyDescent="0.25"/>
    <row r="2" spans="2:20" x14ac:dyDescent="0.25">
      <c r="B2" s="58" t="str">
        <f>ETIQUETA3!A2</f>
        <v>88    MAXWELL</v>
      </c>
      <c r="G2" s="58" t="str">
        <f>ETIQUETA3!B2</f>
        <v>2    comedor I+D+i</v>
      </c>
    </row>
    <row r="3" spans="2:20" x14ac:dyDescent="0.25">
      <c r="B3" s="58" t="str">
        <f>ETIQUETA3!A3</f>
        <v>Susana Díaz Toubes</v>
      </c>
      <c r="G3" s="58" t="str">
        <f>ETIQUETA3!B3</f>
        <v>MIGUEL RUIZ GARCIA</v>
      </c>
    </row>
    <row r="6" spans="2:20" ht="60" customHeight="1" x14ac:dyDescent="0.8">
      <c r="B6" s="60" t="str">
        <f>ETIQUETA3!A4</f>
        <v>M</v>
      </c>
      <c r="G6" s="60" t="str">
        <f>ETIQUETA3!B4</f>
        <v>I</v>
      </c>
    </row>
    <row r="7" spans="2:20" ht="84.95" customHeight="1" x14ac:dyDescent="0.25"/>
    <row r="8" spans="2:20" x14ac:dyDescent="0.25">
      <c r="B8" s="58" t="str">
        <f>ETIQUETA3!C2</f>
        <v>146    comedor Rocha</v>
      </c>
      <c r="G8" s="58" t="str">
        <f>ETIQUETA3!D2</f>
        <v>176    comedor I+D+i</v>
      </c>
    </row>
    <row r="9" spans="2:20" x14ac:dyDescent="0.25">
      <c r="B9" s="58" t="str">
        <f>ETIQUETA3!C3</f>
        <v>Carlos Perez Sainz</v>
      </c>
      <c r="G9" s="58" t="str">
        <f>ETIQUETA3!D3</f>
        <v>MANUEL PÉREZ MARTÍNEZ</v>
      </c>
    </row>
    <row r="10" spans="2:20" x14ac:dyDescent="0.25">
      <c r="M10" s="58"/>
      <c r="N10" s="58"/>
      <c r="O10" s="58"/>
      <c r="P10" s="58"/>
      <c r="Q10" s="58"/>
      <c r="R10" s="58"/>
      <c r="S10" s="58"/>
      <c r="T10" s="58"/>
    </row>
    <row r="12" spans="2:20" ht="60" customHeight="1" x14ac:dyDescent="0.8">
      <c r="B12" s="60" t="str">
        <f>ETIQUETA3!C4</f>
        <v>R</v>
      </c>
      <c r="G12" s="60" t="str">
        <f>ETIQUETA3!D4</f>
        <v>I</v>
      </c>
    </row>
    <row r="13" spans="2:20" ht="84.95" customHeight="1" x14ac:dyDescent="0.25"/>
    <row r="14" spans="2:20" x14ac:dyDescent="0.25">
      <c r="B14" s="58" t="str">
        <f>ETIQUETA3!E2</f>
        <v>92    comedor I+D+i</v>
      </c>
      <c r="G14" s="58" t="str">
        <f>ETIQUETA3!F2</f>
        <v>236    comedor Rocha</v>
      </c>
    </row>
    <row r="15" spans="2:20" x14ac:dyDescent="0.25">
      <c r="B15" s="58" t="str">
        <f>ETIQUETA3!E3</f>
        <v>Sergio Bello Martinez</v>
      </c>
      <c r="G15" s="58" t="str">
        <f>ETIQUETA3!F3</f>
        <v>Yazan Hijazi</v>
      </c>
    </row>
    <row r="18" spans="2:14" ht="60" customHeight="1" x14ac:dyDescent="0.8">
      <c r="B18" s="60" t="str">
        <f>ETIQUETA3!E4</f>
        <v>I</v>
      </c>
      <c r="G18" s="60" t="str">
        <f>ETIQUETA3!F4</f>
        <v>R</v>
      </c>
    </row>
    <row r="19" spans="2:14" ht="84.95" customHeight="1" x14ac:dyDescent="0.25"/>
    <row r="20" spans="2:14" x14ac:dyDescent="0.25">
      <c r="B20" s="58" t="str">
        <f>ETIQUETA3!G2</f>
        <v>0    comedor Rocha</v>
      </c>
      <c r="G20" s="58" t="e">
        <f>ETIQUETA3!H2</f>
        <v>#N/A</v>
      </c>
    </row>
    <row r="21" spans="2:14" x14ac:dyDescent="0.25">
      <c r="B21" s="58" t="str">
        <f>ETIQUETA3!G3</f>
        <v>Adrian Aboal Losada</v>
      </c>
      <c r="G21" s="58" t="e">
        <f>ETIQUETA3!H3</f>
        <v>#N/A</v>
      </c>
    </row>
    <row r="24" spans="2:14" ht="60" customHeight="1" x14ac:dyDescent="0.8">
      <c r="B24" s="60" t="str">
        <f>ETIQUETA3!G4</f>
        <v>R</v>
      </c>
      <c r="G24" s="60" t="e">
        <f>ETIQUETA3!H4</f>
        <v>#N/A</v>
      </c>
    </row>
    <row r="25" spans="2:14" ht="84.95" customHeight="1" x14ac:dyDescent="0.25"/>
    <row r="26" spans="2:14" x14ac:dyDescent="0.25">
      <c r="B26" s="58" t="e">
        <f>ETIQUETA3!I2</f>
        <v>#N/A</v>
      </c>
      <c r="G26" s="58" t="e">
        <f>ETIQUETA3!J2</f>
        <v>#N/A</v>
      </c>
      <c r="M26" s="58"/>
      <c r="N26" s="58"/>
    </row>
    <row r="27" spans="2:14" x14ac:dyDescent="0.25">
      <c r="B27" s="58" t="e">
        <f>ETIQUETA3!I3</f>
        <v>#N/A</v>
      </c>
      <c r="G27" s="58" t="e">
        <f>ETIQUETA3!J3</f>
        <v>#N/A</v>
      </c>
      <c r="M27" s="58"/>
      <c r="N27" s="58"/>
    </row>
    <row r="28" spans="2:14" x14ac:dyDescent="0.25">
      <c r="M28" s="58"/>
      <c r="N28" s="58"/>
    </row>
    <row r="30" spans="2:14" ht="60" customHeight="1" x14ac:dyDescent="0.8">
      <c r="B30" s="60" t="e">
        <f>ETIQUETA3!I4</f>
        <v>#N/A</v>
      </c>
      <c r="G30" s="60" t="e">
        <f>ETIQUETA3!J4</f>
        <v>#N/A</v>
      </c>
    </row>
  </sheetData>
  <pageMargins left="0.7" right="0.7" top="0.75" bottom="0.75" header="0.51180555555555496" footer="0.51180555555555496"/>
  <pageSetup paperSize="9" firstPageNumber="0" fitToHeight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J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9" customWidth="1"/>
    <col min="2" max="2" width="28.28515625" style="58" customWidth="1"/>
    <col min="3" max="3" width="22.5703125" style="9" customWidth="1"/>
    <col min="4" max="4" width="1.140625" style="9" customWidth="1"/>
    <col min="5" max="5" width="14.140625" style="9" customWidth="1"/>
    <col min="6" max="6" width="1.28515625" style="9" customWidth="1"/>
    <col min="7" max="7" width="28.7109375" style="58" customWidth="1"/>
    <col min="8" max="8" width="27.42578125" style="9" customWidth="1"/>
    <col min="9" max="9" width="1.85546875" style="9" customWidth="1"/>
    <col min="10" max="10" width="33.28515625" style="9" customWidth="1"/>
    <col min="11" max="11" width="23.85546875" style="9" customWidth="1"/>
    <col min="12" max="12" width="11.140625" style="9" customWidth="1"/>
    <col min="13" max="1024" width="11.42578125" style="9"/>
  </cols>
  <sheetData>
    <row r="1" spans="2:7" ht="69.95" customHeight="1" x14ac:dyDescent="0.25"/>
    <row r="2" spans="2:7" x14ac:dyDescent="0.25">
      <c r="B2" s="58" t="e">
        <f>ETIQUETA3!K2</f>
        <v>#N/A</v>
      </c>
      <c r="G2" s="58" t="e">
        <f>ETIQUETA3!L2</f>
        <v>#N/A</v>
      </c>
    </row>
    <row r="3" spans="2:7" x14ac:dyDescent="0.25">
      <c r="B3" s="58" t="e">
        <f>ETIQUETA3!K3</f>
        <v>#N/A</v>
      </c>
      <c r="G3" s="58" t="e">
        <f>ETIQUETA3!L3</f>
        <v>#N/A</v>
      </c>
    </row>
    <row r="6" spans="2:7" ht="60" customHeight="1" x14ac:dyDescent="0.8">
      <c r="B6" s="60" t="e">
        <f>ETIQUETA3!K4</f>
        <v>#N/A</v>
      </c>
      <c r="G6" s="60" t="e">
        <f>ETIQUETA3!L4</f>
        <v>#N/A</v>
      </c>
    </row>
    <row r="7" spans="2:7" ht="84.95" customHeight="1" x14ac:dyDescent="0.25"/>
    <row r="8" spans="2:7" x14ac:dyDescent="0.25">
      <c r="B8" s="58" t="e">
        <f>ETIQUETA3!M2</f>
        <v>#N/A</v>
      </c>
      <c r="G8" s="58" t="e">
        <f>ETIQUETA3!N2</f>
        <v>#N/A</v>
      </c>
    </row>
    <row r="9" spans="2:7" x14ac:dyDescent="0.25">
      <c r="B9" s="58" t="e">
        <f>ETIQUETA3!M3</f>
        <v>#N/A</v>
      </c>
      <c r="G9" s="58" t="e">
        <f>ETIQUETA3!N3</f>
        <v>#N/A</v>
      </c>
    </row>
    <row r="12" spans="2:7" ht="60" customHeight="1" x14ac:dyDescent="0.8">
      <c r="B12" s="60" t="e">
        <f>ETIQUETA3!M4</f>
        <v>#N/A</v>
      </c>
      <c r="G12" s="60" t="e">
        <f>ETIQUETA3!N4</f>
        <v>#N/A</v>
      </c>
    </row>
    <row r="13" spans="2:7" ht="84.95" customHeight="1" x14ac:dyDescent="0.25"/>
    <row r="14" spans="2:7" x14ac:dyDescent="0.25">
      <c r="B14" s="58" t="e">
        <f>ETIQUETA3!O2</f>
        <v>#N/A</v>
      </c>
      <c r="G14" s="58" t="e">
        <f>ETIQUETA3!P2</f>
        <v>#N/A</v>
      </c>
    </row>
    <row r="15" spans="2:7" x14ac:dyDescent="0.25">
      <c r="B15" s="58" t="e">
        <f>ETIQUETA3!O3</f>
        <v>#N/A</v>
      </c>
      <c r="G15" s="58" t="e">
        <f>ETIQUETA3!P3</f>
        <v>#N/A</v>
      </c>
    </row>
    <row r="18" spans="2:7" ht="60" customHeight="1" x14ac:dyDescent="0.8">
      <c r="B18" s="60" t="e">
        <f>ETIQUETA3!O4</f>
        <v>#N/A</v>
      </c>
      <c r="G18" s="60" t="e">
        <f>ETIQUETA3!P4</f>
        <v>#N/A</v>
      </c>
    </row>
    <row r="19" spans="2:7" ht="84.95" customHeight="1" x14ac:dyDescent="0.25"/>
    <row r="20" spans="2:7" x14ac:dyDescent="0.25">
      <c r="B20" s="58" t="e">
        <f>ETIQUETA3!Q2</f>
        <v>#N/A</v>
      </c>
      <c r="G20" s="58" t="e">
        <f>ETIQUETA3!R2</f>
        <v>#N/A</v>
      </c>
    </row>
    <row r="21" spans="2:7" x14ac:dyDescent="0.25">
      <c r="B21" s="58" t="e">
        <f>ETIQUETA3!Q3</f>
        <v>#N/A</v>
      </c>
      <c r="G21" s="58" t="e">
        <f>ETIQUETA3!R3</f>
        <v>#N/A</v>
      </c>
    </row>
    <row r="24" spans="2:7" ht="60" customHeight="1" x14ac:dyDescent="0.8">
      <c r="B24" s="60" t="e">
        <f>ETIQUETA3!Q4</f>
        <v>#N/A</v>
      </c>
      <c r="G24" s="60" t="e">
        <f>ETIQUETA3!R4</f>
        <v>#N/A</v>
      </c>
    </row>
    <row r="25" spans="2:7" ht="84.95" customHeight="1" x14ac:dyDescent="0.25"/>
    <row r="26" spans="2:7" x14ac:dyDescent="0.25">
      <c r="B26" s="58" t="e">
        <f>ETIQUETA3!S2</f>
        <v>#N/A</v>
      </c>
      <c r="G26" s="58" t="e">
        <f>ETIQUETA3!T2</f>
        <v>#N/A</v>
      </c>
    </row>
    <row r="27" spans="2:7" x14ac:dyDescent="0.25">
      <c r="B27" s="58" t="e">
        <f>ETIQUETA3!S3</f>
        <v>#N/A</v>
      </c>
      <c r="G27" s="58" t="e">
        <f>ETIQUETA3!T3</f>
        <v>#N/A</v>
      </c>
    </row>
    <row r="30" spans="2:7" ht="60" customHeight="1" x14ac:dyDescent="0.8">
      <c r="B30" s="60" t="e">
        <f>ETIQUETA3!S4</f>
        <v>#N/A</v>
      </c>
      <c r="G30" s="60" t="e">
        <f>ETIQUETA3!T4</f>
        <v>#N/A</v>
      </c>
    </row>
  </sheetData>
  <pageMargins left="0.7" right="0.7" top="0.75" bottom="0.75" header="0.51180555555555496" footer="0.51180555555555496"/>
  <pageSetup paperSize="9" firstPageNumber="0" fitToHeight="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J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9" customWidth="1"/>
    <col min="2" max="2" width="28.28515625" style="58" customWidth="1"/>
    <col min="3" max="3" width="22.5703125" style="9" customWidth="1"/>
    <col min="4" max="4" width="1.140625" style="9" customWidth="1"/>
    <col min="5" max="5" width="14.140625" style="9" customWidth="1"/>
    <col min="6" max="6" width="1.28515625" style="9" customWidth="1"/>
    <col min="7" max="7" width="28.7109375" style="58" customWidth="1"/>
    <col min="8" max="8" width="27.42578125" style="9" customWidth="1"/>
    <col min="9" max="9" width="1.85546875" style="9" customWidth="1"/>
    <col min="10" max="10" width="33.28515625" style="9" customWidth="1"/>
    <col min="11" max="11" width="23.85546875" style="9" customWidth="1"/>
    <col min="12" max="12" width="11.140625" style="9" customWidth="1"/>
    <col min="13" max="1024" width="11.42578125" style="9"/>
  </cols>
  <sheetData>
    <row r="1" spans="2:19" ht="69.95" customHeight="1" x14ac:dyDescent="0.25"/>
    <row r="2" spans="2:19" x14ac:dyDescent="0.25">
      <c r="B2" s="58" t="e">
        <f>ETIQUETA3!U2</f>
        <v>#N/A</v>
      </c>
      <c r="G2" s="58" t="e">
        <f>ETIQUETA3!V2</f>
        <v>#N/A</v>
      </c>
      <c r="M2" s="58"/>
      <c r="N2" s="58"/>
      <c r="O2" s="58"/>
      <c r="P2" s="58"/>
      <c r="Q2" s="58"/>
    </row>
    <row r="3" spans="2:19" x14ac:dyDescent="0.25">
      <c r="B3" s="58" t="e">
        <f>ETIQUETA3!U3</f>
        <v>#N/A</v>
      </c>
      <c r="G3" s="58" t="e">
        <f>ETIQUETA3!V3</f>
        <v>#N/A</v>
      </c>
      <c r="M3" s="58"/>
      <c r="N3" s="58"/>
      <c r="O3" s="58"/>
      <c r="P3" s="58"/>
      <c r="Q3" s="58"/>
    </row>
    <row r="4" spans="2:19" x14ac:dyDescent="0.25">
      <c r="S4" s="58"/>
    </row>
    <row r="5" spans="2:19" x14ac:dyDescent="0.25">
      <c r="S5" s="58"/>
    </row>
    <row r="6" spans="2:19" ht="60" customHeight="1" x14ac:dyDescent="0.8">
      <c r="B6" s="60" t="e">
        <f>ETIQUETA3!U4</f>
        <v>#N/A</v>
      </c>
      <c r="G6" s="60" t="e">
        <f>ETIQUETA3!V4</f>
        <v>#N/A</v>
      </c>
    </row>
    <row r="7" spans="2:19" ht="84.95" customHeight="1" x14ac:dyDescent="0.25"/>
    <row r="8" spans="2:19" x14ac:dyDescent="0.25">
      <c r="B8" s="58" t="e">
        <f>ETIQUETA3!W2</f>
        <v>#N/A</v>
      </c>
      <c r="G8" s="58" t="e">
        <f>ETIQUETA3!X2</f>
        <v>#N/A</v>
      </c>
    </row>
    <row r="9" spans="2:19" x14ac:dyDescent="0.25">
      <c r="B9" s="58" t="e">
        <f>ETIQUETA3!W3</f>
        <v>#N/A</v>
      </c>
      <c r="G9" s="58" t="e">
        <f>ETIQUETA3!X3</f>
        <v>#N/A</v>
      </c>
      <c r="K9" s="58"/>
    </row>
    <row r="10" spans="2:19" x14ac:dyDescent="0.25">
      <c r="K10" s="58"/>
    </row>
    <row r="12" spans="2:19" ht="60" customHeight="1" x14ac:dyDescent="0.8">
      <c r="B12" s="60" t="e">
        <f>ETIQUETA3!W4</f>
        <v>#N/A</v>
      </c>
      <c r="G12" s="60" t="e">
        <f>ETIQUETA3!X4</f>
        <v>#N/A</v>
      </c>
    </row>
    <row r="13" spans="2:19" ht="84.95" customHeight="1" x14ac:dyDescent="0.35">
      <c r="B13" s="61"/>
      <c r="G13" s="61"/>
    </row>
    <row r="14" spans="2:19" x14ac:dyDescent="0.25">
      <c r="B14" s="58" t="e">
        <f>ETIQUETA3!Y2</f>
        <v>#N/A</v>
      </c>
      <c r="G14" s="58" t="e">
        <f>ETIQUETA3!Z2</f>
        <v>#N/A</v>
      </c>
    </row>
    <row r="15" spans="2:19" x14ac:dyDescent="0.25">
      <c r="B15" s="58" t="e">
        <f>ETIQUETA3!Y3</f>
        <v>#N/A</v>
      </c>
      <c r="G15" s="58" t="e">
        <f>ETIQUETA3!Z3</f>
        <v>#N/A</v>
      </c>
    </row>
    <row r="17" spans="2:17" x14ac:dyDescent="0.25">
      <c r="M17" s="58"/>
      <c r="N17" s="58"/>
      <c r="O17" s="58"/>
      <c r="P17" s="58"/>
      <c r="Q17" s="58"/>
    </row>
    <row r="18" spans="2:17" ht="60" customHeight="1" x14ac:dyDescent="0.8">
      <c r="B18" s="60" t="e">
        <f>ETIQUETA3!Y4</f>
        <v>#N/A</v>
      </c>
      <c r="G18" s="60" t="e">
        <f>ETIQUETA3!Z4</f>
        <v>#N/A</v>
      </c>
      <c r="M18" s="58"/>
      <c r="N18" s="58"/>
      <c r="O18" s="58"/>
      <c r="P18" s="58"/>
      <c r="Q18" s="58"/>
    </row>
    <row r="19" spans="2:17" ht="84.95" customHeight="1" x14ac:dyDescent="0.25"/>
    <row r="20" spans="2:17" x14ac:dyDescent="0.25">
      <c r="B20" s="58" t="e">
        <f>ETIQUETA3!AA2</f>
        <v>#N/A</v>
      </c>
      <c r="G20" s="58" t="e">
        <f>ETIQUETA3!AB2</f>
        <v>#N/A</v>
      </c>
    </row>
    <row r="21" spans="2:17" x14ac:dyDescent="0.25">
      <c r="B21" s="58" t="e">
        <f>ETIQUETA3!AA3</f>
        <v>#N/A</v>
      </c>
      <c r="G21" s="58" t="e">
        <f>ETIQUETA3!AB3</f>
        <v>#N/A</v>
      </c>
    </row>
    <row r="24" spans="2:17" ht="60" customHeight="1" x14ac:dyDescent="0.8">
      <c r="B24" s="60" t="e">
        <f>ETIQUETA3!AA4</f>
        <v>#N/A</v>
      </c>
      <c r="G24" s="60" t="e">
        <f>ETIQUETA3!AB4</f>
        <v>#N/A</v>
      </c>
    </row>
    <row r="25" spans="2:17" ht="84.95" customHeight="1" x14ac:dyDescent="0.25"/>
    <row r="26" spans="2:17" x14ac:dyDescent="0.25">
      <c r="B26" s="58" t="e">
        <f>ETIQUETA3!AC2</f>
        <v>#N/A</v>
      </c>
      <c r="G26" s="58" t="e">
        <f>ETIQUETA3!AD2</f>
        <v>#N/A</v>
      </c>
    </row>
    <row r="27" spans="2:17" x14ac:dyDescent="0.25">
      <c r="B27" s="58" t="e">
        <f>ETIQUETA3!AC3</f>
        <v>#N/A</v>
      </c>
      <c r="G27" s="58" t="e">
        <f>ETIQUETA3!AD3</f>
        <v>#N/A</v>
      </c>
    </row>
    <row r="30" spans="2:17" ht="60" customHeight="1" x14ac:dyDescent="0.8">
      <c r="B30" s="60" t="e">
        <f>ETIQUETA3!AC4</f>
        <v>#N/A</v>
      </c>
      <c r="G30" s="60" t="e">
        <f>ETIQUETA3!Z4</f>
        <v>#N/A</v>
      </c>
      <c r="K30" s="60"/>
    </row>
  </sheetData>
  <pageMargins left="0.7" right="0.7" top="0.75" bottom="0.75" header="0.51180555555555496" footer="0.51180555555555496"/>
  <pageSetup paperSize="9" firstPageNumber="0" fitToHeight="0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J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9" customWidth="1"/>
    <col min="2" max="2" width="28.28515625" style="58" customWidth="1"/>
    <col min="3" max="3" width="22.5703125" style="9" customWidth="1"/>
    <col min="4" max="4" width="1.140625" style="9" customWidth="1"/>
    <col min="5" max="5" width="14.140625" style="9" customWidth="1"/>
    <col min="6" max="6" width="1.28515625" style="9" customWidth="1"/>
    <col min="7" max="7" width="28.7109375" style="58" customWidth="1"/>
    <col min="8" max="8" width="27.42578125" style="9" customWidth="1"/>
    <col min="9" max="9" width="1.85546875" style="9" customWidth="1"/>
    <col min="10" max="10" width="33.28515625" style="9" customWidth="1"/>
    <col min="11" max="11" width="23.85546875" style="9" customWidth="1"/>
    <col min="12" max="12" width="11.140625" style="9" customWidth="1"/>
    <col min="13" max="1024" width="11.42578125" style="9"/>
  </cols>
  <sheetData>
    <row r="1" spans="2:25" ht="84.95" customHeight="1" x14ac:dyDescent="0.25"/>
    <row r="2" spans="2:25" x14ac:dyDescent="0.25">
      <c r="B2" s="58" t="e">
        <f>ETIQUETA3!AE2</f>
        <v>#N/A</v>
      </c>
      <c r="G2" s="58" t="e">
        <f>ETIQUETA3!AF2</f>
        <v>#N/A</v>
      </c>
    </row>
    <row r="3" spans="2:25" x14ac:dyDescent="0.25">
      <c r="B3" s="58" t="e">
        <f>ETIQUETA3!AE3</f>
        <v>#N/A</v>
      </c>
      <c r="G3" s="58" t="e">
        <f>ETIQUETA3!AF3</f>
        <v>#N/A</v>
      </c>
    </row>
    <row r="4" spans="2:25" x14ac:dyDescent="0.25">
      <c r="K4" s="58"/>
      <c r="Q4" s="58"/>
      <c r="R4" s="58"/>
      <c r="S4" s="58"/>
      <c r="T4" s="58"/>
      <c r="U4" s="58"/>
      <c r="V4" s="58"/>
      <c r="W4" s="58"/>
      <c r="X4" s="58"/>
    </row>
    <row r="5" spans="2:25" x14ac:dyDescent="0.25">
      <c r="K5" s="58"/>
      <c r="Q5" s="58"/>
      <c r="R5" s="58"/>
      <c r="S5" s="58"/>
      <c r="T5" s="58"/>
      <c r="U5" s="58"/>
      <c r="V5" s="58"/>
      <c r="W5" s="58"/>
      <c r="X5" s="58"/>
    </row>
    <row r="6" spans="2:25" ht="60" x14ac:dyDescent="0.8">
      <c r="B6" s="60" t="e">
        <f>ETIQUETA3!AE4</f>
        <v>#N/A</v>
      </c>
      <c r="G6" s="60" t="e">
        <f>ETIQUETA3!AF4</f>
        <v>#N/A</v>
      </c>
      <c r="K6" s="60"/>
      <c r="Q6" s="60"/>
      <c r="R6" s="60"/>
      <c r="S6" s="60"/>
      <c r="T6" s="60"/>
      <c r="U6" s="60"/>
      <c r="V6" s="60"/>
      <c r="W6" s="60"/>
      <c r="X6" s="60"/>
      <c r="Y6" s="60"/>
    </row>
    <row r="7" spans="2:25" ht="84.95" customHeight="1" x14ac:dyDescent="0.25"/>
    <row r="8" spans="2:25" x14ac:dyDescent="0.25">
      <c r="B8" s="58" t="e">
        <f>ETIQUETA3!AG2</f>
        <v>#N/A</v>
      </c>
      <c r="G8" s="58" t="e">
        <f>ETIQUETA3!AH2</f>
        <v>#N/A</v>
      </c>
    </row>
    <row r="9" spans="2:25" x14ac:dyDescent="0.25">
      <c r="B9" s="58" t="e">
        <f>ETIQUETA3!AG3</f>
        <v>#N/A</v>
      </c>
      <c r="G9" s="58" t="e">
        <f>ETIQUETA3!AH3</f>
        <v>#N/A</v>
      </c>
    </row>
    <row r="12" spans="2:25" ht="60" x14ac:dyDescent="0.8">
      <c r="B12" s="60" t="e">
        <f>ETIQUETA3!AG4</f>
        <v>#N/A</v>
      </c>
      <c r="G12" s="60" t="e">
        <f>ETIQUETA3!AH4</f>
        <v>#N/A</v>
      </c>
    </row>
    <row r="13" spans="2:25" ht="84.95" customHeight="1" x14ac:dyDescent="0.25"/>
    <row r="14" spans="2:25" x14ac:dyDescent="0.25">
      <c r="B14" s="58" t="e">
        <f>ETIQUETA3!AI2</f>
        <v>#N/A</v>
      </c>
      <c r="G14" s="58" t="e">
        <f>ETIQUETA3!AJ2</f>
        <v>#N/A</v>
      </c>
    </row>
    <row r="15" spans="2:25" x14ac:dyDescent="0.25">
      <c r="B15" s="58" t="e">
        <f>ETIQUETA3!AI3</f>
        <v>#N/A</v>
      </c>
      <c r="G15" s="58" t="e">
        <f>ETIQUETA3!AJ3</f>
        <v>#N/A</v>
      </c>
    </row>
    <row r="18" spans="2:7" ht="60" x14ac:dyDescent="0.8">
      <c r="B18" s="60" t="e">
        <f>ETIQUETA3!AI4</f>
        <v>#N/A</v>
      </c>
      <c r="G18" s="60" t="e">
        <f>ETIQUETA3!AJ4</f>
        <v>#N/A</v>
      </c>
    </row>
    <row r="19" spans="2:7" ht="84.95" customHeight="1" x14ac:dyDescent="0.25"/>
    <row r="20" spans="2:7" x14ac:dyDescent="0.25">
      <c r="B20" s="58">
        <f>ETIQUETA3!AE20</f>
        <v>0</v>
      </c>
      <c r="G20" s="58" t="e">
        <f>ETIQUETA3!AU2</f>
        <v>#N/A</v>
      </c>
    </row>
    <row r="21" spans="2:7" x14ac:dyDescent="0.25">
      <c r="B21" s="58">
        <f>ETIQUETA3!AE21</f>
        <v>0</v>
      </c>
      <c r="G21" s="58">
        <f>ETIQUETA3!AJ21</f>
        <v>0</v>
      </c>
    </row>
    <row r="24" spans="2:7" ht="60" x14ac:dyDescent="0.8">
      <c r="B24" s="60">
        <f>ETIQUETA3!AE22</f>
        <v>0</v>
      </c>
      <c r="G24" s="60">
        <f>ETIQUETA3!AJ22</f>
        <v>0</v>
      </c>
    </row>
    <row r="26" spans="2:7" x14ac:dyDescent="0.25">
      <c r="B26" s="58">
        <f>ETIQUETA3!AE26</f>
        <v>0</v>
      </c>
      <c r="G26" s="58">
        <f>ETIQUETA3!AJ26</f>
        <v>0</v>
      </c>
    </row>
    <row r="27" spans="2:7" x14ac:dyDescent="0.25">
      <c r="B27" s="58">
        <f>ETIQUETA3!AE27</f>
        <v>0</v>
      </c>
      <c r="G27" s="58">
        <f>ETIQUETA3!AJ27</f>
        <v>0</v>
      </c>
    </row>
    <row r="30" spans="2:7" ht="60" x14ac:dyDescent="0.8">
      <c r="B30" s="60">
        <f>ETIQUETA3!AE28</f>
        <v>0</v>
      </c>
      <c r="G30" s="60">
        <f>ETIQUETA3!AJ28</f>
        <v>0</v>
      </c>
    </row>
  </sheetData>
  <pageMargins left="0.7" right="0.7" top="0.75" bottom="0.75" header="0.51180555555555496" footer="0.51180555555555496"/>
  <pageSetup paperSize="9" firstPageNumber="0" fitToHeight="0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J31"/>
  <sheetViews>
    <sheetView topLeftCell="A4" zoomScale="60" zoomScaleNormal="60" workbookViewId="0">
      <selection activeCell="N1" sqref="N1"/>
    </sheetView>
  </sheetViews>
  <sheetFormatPr baseColWidth="10" defaultColWidth="11.42578125" defaultRowHeight="18" x14ac:dyDescent="0.25"/>
  <cols>
    <col min="1" max="1" width="4.5703125" style="9" customWidth="1"/>
    <col min="2" max="2" width="28.28515625" style="58" customWidth="1"/>
    <col min="3" max="3" width="22.5703125" style="9" customWidth="1"/>
    <col min="4" max="4" width="1.140625" style="9" customWidth="1"/>
    <col min="5" max="5" width="11" style="9" customWidth="1"/>
    <col min="6" max="6" width="1.28515625" style="9" customWidth="1"/>
    <col min="7" max="7" width="28.7109375" style="58" customWidth="1"/>
    <col min="8" max="8" width="29.85546875" style="9" customWidth="1"/>
    <col min="9" max="9" width="1.85546875" style="9" customWidth="1"/>
    <col min="10" max="10" width="33.28515625" style="9" customWidth="1"/>
    <col min="11" max="11" width="23.85546875" style="9" customWidth="1"/>
    <col min="12" max="12" width="11.140625" style="9" customWidth="1"/>
    <col min="13" max="1024" width="11.42578125" style="9"/>
  </cols>
  <sheetData>
    <row r="1" spans="2:7" ht="80.099999999999994" customHeight="1" x14ac:dyDescent="0.25"/>
    <row r="2" spans="2:7" x14ac:dyDescent="0.25">
      <c r="B2" s="58" t="e">
        <f>ETIQUETA3!AO2</f>
        <v>#N/A</v>
      </c>
      <c r="G2" s="58" t="e">
        <f>ETIQUETA3!AP2</f>
        <v>#N/A</v>
      </c>
    </row>
    <row r="3" spans="2:7" x14ac:dyDescent="0.25">
      <c r="B3" s="58" t="e">
        <f>ETIQUETA3!AO3</f>
        <v>#N/A</v>
      </c>
      <c r="G3" s="58" t="e">
        <f>ETIQUETA3!AP3</f>
        <v>#N/A</v>
      </c>
    </row>
    <row r="6" spans="2:7" ht="60" x14ac:dyDescent="0.8">
      <c r="B6" s="60" t="e">
        <f>ETIQUETA3!AO4</f>
        <v>#N/A</v>
      </c>
      <c r="G6" s="60" t="e">
        <f>ETIQUETA3!AP4</f>
        <v>#N/A</v>
      </c>
    </row>
    <row r="7" spans="2:7" ht="80.099999999999994" customHeight="1" x14ac:dyDescent="0.25"/>
    <row r="8" spans="2:7" x14ac:dyDescent="0.25">
      <c r="B8" s="58" t="e">
        <f>ETIQUETA3!AQ2</f>
        <v>#N/A</v>
      </c>
      <c r="G8" s="58" t="e">
        <f>ETIQUETA3!AR2</f>
        <v>#N/A</v>
      </c>
    </row>
    <row r="9" spans="2:7" x14ac:dyDescent="0.25">
      <c r="B9" s="58" t="e">
        <f>ETIQUETA3!AQ3</f>
        <v>#N/A</v>
      </c>
      <c r="G9" s="58" t="e">
        <f>ETIQUETA3!AR3</f>
        <v>#N/A</v>
      </c>
    </row>
    <row r="12" spans="2:7" ht="60" x14ac:dyDescent="0.8">
      <c r="B12" s="60" t="e">
        <f>ETIQUETA3!AQ4</f>
        <v>#N/A</v>
      </c>
      <c r="G12" s="60" t="e">
        <f>ETIQUETA3!AR4</f>
        <v>#N/A</v>
      </c>
    </row>
    <row r="13" spans="2:7" ht="80.099999999999994" customHeight="1" x14ac:dyDescent="0.25"/>
    <row r="14" spans="2:7" x14ac:dyDescent="0.25">
      <c r="B14" s="58" t="e">
        <f>ETIQUETA3!AS2</f>
        <v>#N/A</v>
      </c>
      <c r="G14" s="58" t="e">
        <f>ETIQUETA3!AT2</f>
        <v>#N/A</v>
      </c>
    </row>
    <row r="15" spans="2:7" x14ac:dyDescent="0.25">
      <c r="B15" s="58" t="e">
        <f>ETIQUETA3!AS3</f>
        <v>#N/A</v>
      </c>
      <c r="G15" s="58" t="e">
        <f>ETIQUETA3!AT3</f>
        <v>#N/A</v>
      </c>
    </row>
    <row r="18" spans="2:7" ht="60" x14ac:dyDescent="0.8">
      <c r="B18" s="60" t="e">
        <f>ETIQUETA3!AS4</f>
        <v>#N/A</v>
      </c>
      <c r="G18" s="60" t="e">
        <f>ETIQUETA3!AT4</f>
        <v>#N/A</v>
      </c>
    </row>
    <row r="19" spans="2:7" ht="80.099999999999994" customHeight="1" x14ac:dyDescent="0.25"/>
    <row r="20" spans="2:7" x14ac:dyDescent="0.25">
      <c r="B20" s="58" t="e">
        <f>ETIQUETA3!AU2</f>
        <v>#N/A</v>
      </c>
      <c r="G20" s="58" t="e">
        <f>ETIQUETA3!#REF!</f>
        <v>#REF!</v>
      </c>
    </row>
    <row r="21" spans="2:7" x14ac:dyDescent="0.25">
      <c r="B21" s="58" t="e">
        <f>ETIQUETA3!AU3</f>
        <v>#N/A</v>
      </c>
      <c r="G21" s="58" t="e">
        <f>ETIQUETA3!#REF!</f>
        <v>#REF!</v>
      </c>
    </row>
    <row r="24" spans="2:7" ht="60" x14ac:dyDescent="0.8">
      <c r="B24" s="60" t="e">
        <f>ETIQUETA3!AU4</f>
        <v>#N/A</v>
      </c>
      <c r="G24" s="60" t="e">
        <f>ETIQUETA3!#REF!</f>
        <v>#REF!</v>
      </c>
    </row>
    <row r="25" spans="2:7" ht="80.099999999999994" customHeight="1" x14ac:dyDescent="0.25"/>
    <row r="26" spans="2:7" x14ac:dyDescent="0.25">
      <c r="B26" s="58" t="e">
        <f>ETIQUETA3!#REF!</f>
        <v>#REF!</v>
      </c>
      <c r="G26" s="58" t="e">
        <f>ETIQUETA3!#REF!</f>
        <v>#REF!</v>
      </c>
    </row>
    <row r="27" spans="2:7" x14ac:dyDescent="0.25">
      <c r="B27" s="58" t="e">
        <f>ETIQUETA3!#REF!</f>
        <v>#REF!</v>
      </c>
      <c r="G27" s="58" t="e">
        <f>ETIQUETA3!#REF!</f>
        <v>#REF!</v>
      </c>
    </row>
    <row r="30" spans="2:7" ht="60" x14ac:dyDescent="0.8">
      <c r="B30" s="60" t="e">
        <f>ETIQUETA3!#REF!</f>
        <v>#REF!</v>
      </c>
      <c r="G30" s="60" t="e">
        <f>ETIQUETA3!#REF!</f>
        <v>#REF!</v>
      </c>
    </row>
    <row r="31" spans="2:7" ht="80.099999999999994" customHeight="1" x14ac:dyDescent="0.25"/>
  </sheetData>
  <pageMargins left="0.70833333333333304" right="0.70833333333333304" top="0.15763888888888899" bottom="0.74791666666666701" header="0.51180555555555496" footer="0.51180555555555496"/>
  <pageSetup firstPageNumber="0" fitToHeight="0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zoomScaleNormal="100" workbookViewId="0"/>
  </sheetViews>
  <sheetFormatPr baseColWidth="10" defaultColWidth="11.42578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9"/>
  <sheetViews>
    <sheetView zoomScaleNormal="100" workbookViewId="0"/>
  </sheetViews>
  <sheetFormatPr baseColWidth="10" defaultColWidth="11.42578125" defaultRowHeight="15" x14ac:dyDescent="0.25"/>
  <cols>
    <col min="1" max="1" width="43.85546875" customWidth="1"/>
    <col min="2" max="2" width="36.85546875" customWidth="1"/>
    <col min="6" max="6" width="26" customWidth="1"/>
    <col min="7" max="7" width="17.28515625" customWidth="1"/>
  </cols>
  <sheetData>
    <row r="1" spans="1:2" x14ac:dyDescent="0.25">
      <c r="A1" s="62" t="s">
        <v>784</v>
      </c>
      <c r="B1" s="63" t="s">
        <v>803</v>
      </c>
    </row>
    <row r="2" spans="1:2" x14ac:dyDescent="0.25">
      <c r="A2" s="64" t="s">
        <v>804</v>
      </c>
      <c r="B2" s="65">
        <v>78</v>
      </c>
    </row>
    <row r="3" spans="1:2" x14ac:dyDescent="0.25">
      <c r="A3" s="66" t="s">
        <v>805</v>
      </c>
      <c r="B3" s="67"/>
    </row>
    <row r="4" spans="1:2" x14ac:dyDescent="0.25">
      <c r="A4" s="66" t="s">
        <v>806</v>
      </c>
      <c r="B4" s="67">
        <v>1</v>
      </c>
    </row>
    <row r="5" spans="1:2" x14ac:dyDescent="0.25">
      <c r="A5" s="66" t="s">
        <v>807</v>
      </c>
      <c r="B5" s="67">
        <v>2</v>
      </c>
    </row>
    <row r="6" spans="1:2" x14ac:dyDescent="0.25">
      <c r="A6" s="66" t="s">
        <v>808</v>
      </c>
      <c r="B6" s="67">
        <v>2</v>
      </c>
    </row>
    <row r="7" spans="1:2" x14ac:dyDescent="0.25">
      <c r="A7" s="66" t="s">
        <v>809</v>
      </c>
      <c r="B7" s="67">
        <v>1</v>
      </c>
    </row>
    <row r="8" spans="1:2" x14ac:dyDescent="0.25">
      <c r="A8" s="66" t="s">
        <v>810</v>
      </c>
      <c r="B8" s="67">
        <v>1</v>
      </c>
    </row>
    <row r="9" spans="1:2" x14ac:dyDescent="0.25">
      <c r="A9" s="66" t="s">
        <v>811</v>
      </c>
      <c r="B9" s="67">
        <v>1</v>
      </c>
    </row>
    <row r="10" spans="1:2" x14ac:dyDescent="0.25">
      <c r="A10" s="66" t="s">
        <v>812</v>
      </c>
      <c r="B10" s="67">
        <v>1</v>
      </c>
    </row>
    <row r="11" spans="1:2" x14ac:dyDescent="0.25">
      <c r="A11" s="66" t="s">
        <v>813</v>
      </c>
      <c r="B11" s="67">
        <v>2</v>
      </c>
    </row>
    <row r="12" spans="1:2" x14ac:dyDescent="0.25">
      <c r="A12" s="66" t="s">
        <v>814</v>
      </c>
      <c r="B12" s="67">
        <v>1</v>
      </c>
    </row>
    <row r="13" spans="1:2" x14ac:dyDescent="0.25">
      <c r="A13" s="66" t="s">
        <v>815</v>
      </c>
      <c r="B13" s="67">
        <v>2</v>
      </c>
    </row>
    <row r="14" spans="1:2" x14ac:dyDescent="0.25">
      <c r="A14" s="66" t="s">
        <v>816</v>
      </c>
      <c r="B14" s="67">
        <v>2</v>
      </c>
    </row>
    <row r="15" spans="1:2" x14ac:dyDescent="0.25">
      <c r="A15" s="66" t="s">
        <v>817</v>
      </c>
      <c r="B15" s="67">
        <v>1</v>
      </c>
    </row>
    <row r="16" spans="1:2" x14ac:dyDescent="0.25">
      <c r="A16" s="66" t="s">
        <v>818</v>
      </c>
      <c r="B16" s="67">
        <v>1</v>
      </c>
    </row>
    <row r="17" spans="1:2" x14ac:dyDescent="0.25">
      <c r="A17" s="66" t="s">
        <v>819</v>
      </c>
      <c r="B17" s="67">
        <v>2</v>
      </c>
    </row>
    <row r="18" spans="1:2" x14ac:dyDescent="0.25">
      <c r="A18" s="66" t="s">
        <v>820</v>
      </c>
      <c r="B18" s="68">
        <v>1</v>
      </c>
    </row>
    <row r="19" spans="1:2" x14ac:dyDescent="0.25">
      <c r="A19" s="69" t="s">
        <v>821</v>
      </c>
      <c r="B19" s="70">
        <v>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90" zoomScaleNormal="90" workbookViewId="0">
      <selection activeCell="B8" sqref="B8:G8"/>
    </sheetView>
  </sheetViews>
  <sheetFormatPr baseColWidth="10" defaultColWidth="11.42578125" defaultRowHeight="15" x14ac:dyDescent="0.25"/>
  <cols>
    <col min="1" max="1" width="3.85546875" customWidth="1"/>
    <col min="2" max="2" width="32.85546875" customWidth="1"/>
    <col min="3" max="3" width="39.140625" customWidth="1"/>
    <col min="4" max="4" width="42.28515625" customWidth="1"/>
    <col min="5" max="5" width="25.5703125" customWidth="1"/>
    <col min="6" max="6" width="26.42578125" customWidth="1"/>
    <col min="7" max="7" width="12.42578125" customWidth="1"/>
    <col min="8" max="8" width="31.140625" customWidth="1"/>
    <col min="9" max="9" width="5.5703125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customWidth="1"/>
    <col min="15" max="15" width="19.85546875" customWidth="1"/>
    <col min="16" max="16" width="80" customWidth="1"/>
  </cols>
  <sheetData>
    <row r="1" spans="1:16" ht="15.75" thickBot="1" x14ac:dyDescent="0.3">
      <c r="B1" s="1" t="s">
        <v>0</v>
      </c>
      <c r="C1" s="1" t="s">
        <v>777</v>
      </c>
      <c r="D1" s="1" t="s">
        <v>778</v>
      </c>
      <c r="E1" s="1" t="s">
        <v>780</v>
      </c>
      <c r="F1" s="1" t="s">
        <v>779</v>
      </c>
      <c r="G1" s="1" t="s">
        <v>781</v>
      </c>
      <c r="H1" s="1" t="s">
        <v>6</v>
      </c>
      <c r="I1" s="1" t="s">
        <v>1</v>
      </c>
      <c r="J1" s="1" t="s">
        <v>782</v>
      </c>
      <c r="K1" s="1" t="s">
        <v>783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784</v>
      </c>
    </row>
    <row r="2" spans="1:16" ht="15.75" thickBot="1" x14ac:dyDescent="0.3">
      <c r="A2">
        <v>1</v>
      </c>
      <c r="B2" s="72" t="s">
        <v>721</v>
      </c>
      <c r="C2" s="71"/>
      <c r="D2" s="71" t="s">
        <v>823</v>
      </c>
      <c r="E2" s="71" t="s">
        <v>786</v>
      </c>
      <c r="F2" s="71" t="s">
        <v>788</v>
      </c>
      <c r="G2" s="71" t="s">
        <v>785</v>
      </c>
      <c r="H2" s="72" t="s">
        <v>824</v>
      </c>
      <c r="I2">
        <f>VLOOKUP($B2,CLIENTES!$A$1:$H$400,2,0)</f>
        <v>88</v>
      </c>
      <c r="J2" t="str">
        <f>VLOOKUP($B2,CLIENTES!$A$1:$H$400,3,0)</f>
        <v>Susana</v>
      </c>
      <c r="K2" t="str">
        <f>VLOOKUP($B2,CLIENTES!$A$1:$H$400,4,0)</f>
        <v>Díaz Toubes</v>
      </c>
      <c r="L2" t="str">
        <f>VLOOKUP($B2,CLIENTES!$A$1:$H$400,5,0)</f>
        <v>MAXWELL</v>
      </c>
      <c r="M2">
        <f>VLOOKUP($B2,CLIENTES!$A$1:$H$400,6,0)</f>
        <v>620486181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FILETE DE POLLO; FRUTA</v>
      </c>
    </row>
    <row r="3" spans="1:16" ht="15.75" thickBot="1" x14ac:dyDescent="0.3">
      <c r="A3">
        <v>2</v>
      </c>
      <c r="B3" s="71" t="s">
        <v>825</v>
      </c>
      <c r="C3" s="71" t="s">
        <v>826</v>
      </c>
      <c r="D3" s="71" t="s">
        <v>823</v>
      </c>
      <c r="E3" s="71" t="s">
        <v>822</v>
      </c>
      <c r="F3" s="71" t="s">
        <v>787</v>
      </c>
      <c r="G3" s="71" t="s">
        <v>785</v>
      </c>
      <c r="H3" s="71"/>
      <c r="I3">
        <f>VLOOKUP($B3,CLIENTES!$A$1:$H$400,2,0)</f>
        <v>2</v>
      </c>
      <c r="J3" t="str">
        <f>VLOOKUP($B3,CLIENTES!$A$1:$H$400,3,0)</f>
        <v>MIGUEL</v>
      </c>
      <c r="K3" t="str">
        <f>VLOOKUP($B3,CLIENTES!$A$1:$H$400,4,0)</f>
        <v>RUIZ GARCIA</v>
      </c>
      <c r="L3" t="str">
        <f>VLOOKUP($B3,CLIENTES!$A$1:$H$400,5,0)</f>
        <v>comedor I+D+i</v>
      </c>
      <c r="M3">
        <f>VLOOKUP($B3,CLIENTES!$A$1:$H$400,6,0)</f>
        <v>697383812</v>
      </c>
      <c r="N3">
        <f>VLOOKUP($B3,CLIENTES!$A$1:$H$400,7,0)</f>
        <v>0</v>
      </c>
      <c r="O3">
        <f>VLOOKUP($B3,CLIENTES!$A$1:$H$400,8,0)</f>
        <v>0</v>
      </c>
      <c r="P3" t="str">
        <f t="shared" si="0"/>
        <v>FILETE DE POLLO; YOGURT</v>
      </c>
    </row>
    <row r="4" spans="1:16" ht="15.75" thickBot="1" x14ac:dyDescent="0.3">
      <c r="A4">
        <v>3</v>
      </c>
      <c r="B4" s="71" t="s">
        <v>143</v>
      </c>
      <c r="C4" s="71" t="s">
        <v>826</v>
      </c>
      <c r="D4" s="71" t="s">
        <v>827</v>
      </c>
      <c r="E4" s="71" t="s">
        <v>786</v>
      </c>
      <c r="F4" s="71" t="s">
        <v>789</v>
      </c>
      <c r="G4" s="71" t="s">
        <v>785</v>
      </c>
      <c r="H4" s="71"/>
      <c r="I4">
        <f>VLOOKUP($B4,CLIENTES!$A$1:$H$400,2,0)</f>
        <v>146</v>
      </c>
      <c r="J4" t="str">
        <f>VLOOKUP($B4,CLIENTES!$A$1:$H$400,3,0)</f>
        <v>Carlos</v>
      </c>
      <c r="K4" t="str">
        <f>VLOOKUP($B4,CLIENTES!$A$1:$H$400,4,0)</f>
        <v>Perez Sainz</v>
      </c>
      <c r="L4" t="str">
        <f>VLOOKUP($B4,CLIENTES!$A$1:$H$400,5,0)</f>
        <v>comedor Rocha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BIEN ME SABE DE PESCADO; FRUTA</v>
      </c>
    </row>
    <row r="5" spans="1:16" ht="15.75" thickBot="1" x14ac:dyDescent="0.3">
      <c r="A5">
        <v>4</v>
      </c>
      <c r="B5" s="71" t="s">
        <v>514</v>
      </c>
      <c r="C5" s="71" t="s">
        <v>828</v>
      </c>
      <c r="D5" s="71" t="s">
        <v>827</v>
      </c>
      <c r="E5" s="71" t="s">
        <v>822</v>
      </c>
      <c r="F5" s="71" t="s">
        <v>790</v>
      </c>
      <c r="G5" s="71" t="s">
        <v>785</v>
      </c>
      <c r="H5" s="71"/>
      <c r="I5">
        <f>VLOOKUP($B5,CLIENTES!$A$1:$H$400,2,0)</f>
        <v>176</v>
      </c>
      <c r="J5" t="str">
        <f>VLOOKUP($B5,CLIENTES!$A$1:$H$400,3,0)</f>
        <v>MANUEL</v>
      </c>
      <c r="K5" t="str">
        <f>VLOOKUP($B5,CLIENTES!$A$1:$H$400,4,0)</f>
        <v>PÉREZ MARTÍNEZ</v>
      </c>
      <c r="L5" t="str">
        <f>VLOOKUP($B5,CLIENTES!$A$1:$H$400,5,0)</f>
        <v>comedor I+D+i</v>
      </c>
      <c r="M5" t="str">
        <f>VLOOKUP($B5,CLIENTES!$A$1:$H$400,6,0)</f>
        <v>98152220 ext. 477</v>
      </c>
      <c r="N5">
        <f>VLOOKUP($B5,CLIENTES!$A$1:$H$400,7,0)</f>
        <v>0</v>
      </c>
      <c r="O5">
        <f>VLOOKUP($B5,CLIENTES!$A$1:$H$400,8,0)</f>
        <v>0</v>
      </c>
      <c r="P5" t="str">
        <f t="shared" si="0"/>
        <v>BIEN ME SABE DE PESCADO; YOGURT</v>
      </c>
    </row>
    <row r="6" spans="1:16" s="47" customFormat="1" ht="15.75" thickBot="1" x14ac:dyDescent="0.3">
      <c r="A6" s="47">
        <v>5</v>
      </c>
      <c r="B6" s="71" t="s">
        <v>703</v>
      </c>
      <c r="C6" s="71" t="s">
        <v>829</v>
      </c>
      <c r="D6" s="71" t="s">
        <v>823</v>
      </c>
      <c r="E6" s="71" t="s">
        <v>786</v>
      </c>
      <c r="F6" s="71" t="s">
        <v>787</v>
      </c>
      <c r="G6" s="71" t="s">
        <v>785</v>
      </c>
      <c r="H6" s="71"/>
      <c r="I6" s="47">
        <f>VLOOKUP($B6,CLIENTES!$A$1:$H$400,2,0)</f>
        <v>92</v>
      </c>
      <c r="J6" s="47" t="str">
        <f>VLOOKUP($B6,CLIENTES!$A$1:$H$400,3,0)</f>
        <v>Sergio</v>
      </c>
      <c r="K6" s="47" t="str">
        <f>VLOOKUP($B6,CLIENTES!$A$1:$H$400,4,0)</f>
        <v>Bello Martinez</v>
      </c>
      <c r="L6" s="47" t="str">
        <f>VLOOKUP($B6,CLIENTES!$A$1:$H$400,5,0)</f>
        <v>comedor I+D+i</v>
      </c>
      <c r="M6" s="47">
        <f>VLOOKUP($B6,CLIENTES!$A$1:$H$400,6,0)</f>
        <v>645991795</v>
      </c>
      <c r="N6" s="47">
        <f>VLOOKUP($B6,CLIENTES!$A$1:$H$400,7,0)</f>
        <v>0</v>
      </c>
      <c r="O6" s="47" t="str">
        <f>VLOOKUP($B6,CLIENTES!$A$1:$H$400,8,0)</f>
        <v>Crustaceos</v>
      </c>
      <c r="P6" s="47" t="str">
        <f t="shared" si="0"/>
        <v>FILETE DE POLLO; FRUTA</v>
      </c>
    </row>
    <row r="7" spans="1:16" ht="27" thickBot="1" x14ac:dyDescent="0.3">
      <c r="A7">
        <v>6</v>
      </c>
      <c r="B7" s="71" t="s">
        <v>746</v>
      </c>
      <c r="C7" s="71" t="s">
        <v>826</v>
      </c>
      <c r="D7" s="71" t="s">
        <v>827</v>
      </c>
      <c r="E7" s="71" t="s">
        <v>830</v>
      </c>
      <c r="F7" s="71" t="s">
        <v>787</v>
      </c>
      <c r="G7" s="71" t="s">
        <v>831</v>
      </c>
      <c r="H7" s="71"/>
      <c r="I7">
        <f>VLOOKUP($B7,CLIENTES!$A$1:$H$400,2,0)</f>
        <v>236</v>
      </c>
      <c r="J7" t="str">
        <f>VLOOKUP($B7,CLIENTES!$A$1:$H$400,3,0)</f>
        <v>Yazan</v>
      </c>
      <c r="K7" t="str">
        <f>VLOOKUP($B7,CLIENTES!$A$1:$H$400,4,0)</f>
        <v>Hijazi</v>
      </c>
      <c r="L7" t="str">
        <f>VLOOKUP($B7,CLIENTES!$A$1:$H$400,5,0)</f>
        <v>comedor Rocha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BIEN ME SABE DE PESCADO; TARTA DE TRES CHOCOLATES</v>
      </c>
    </row>
    <row r="8" spans="1:16" ht="15.75" thickBot="1" x14ac:dyDescent="0.3">
      <c r="A8">
        <v>7</v>
      </c>
      <c r="B8" s="71" t="s">
        <v>9</v>
      </c>
      <c r="C8" s="71" t="s">
        <v>792</v>
      </c>
      <c r="D8" s="71" t="s">
        <v>832</v>
      </c>
      <c r="E8" s="71" t="s">
        <v>787</v>
      </c>
      <c r="F8" s="71" t="s">
        <v>786</v>
      </c>
      <c r="G8" s="71" t="s">
        <v>785</v>
      </c>
      <c r="H8" s="71"/>
      <c r="I8">
        <f>VLOOKUP($B8,CLIENTES!$A$1:$H$400,2,0)</f>
        <v>0</v>
      </c>
      <c r="J8" t="str">
        <f>VLOOKUP($B8,CLIENTES!$A$1:$H$400,3,0)</f>
        <v>Adrian</v>
      </c>
      <c r="K8" t="str">
        <f>VLOOKUP($B8,CLIENTES!$A$1:$H$400,4,0)</f>
        <v>Aboal Losada</v>
      </c>
      <c r="L8" t="str">
        <f>VLOOKUP($B8,CLIENTES!$A$1:$H$400,5,0)</f>
        <v>comedor Rocha</v>
      </c>
      <c r="M8">
        <f>VLOOKUP($B8,CLIENTES!$A$1:$H$400,6,0)</f>
        <v>608014652</v>
      </c>
      <c r="N8">
        <f>VLOOKUP($B8,CLIENTES!$A$1:$H$400,7,0)</f>
        <v>0</v>
      </c>
      <c r="O8">
        <f>VLOOKUP($B8,CLIENTES!$A$1:$H$400,8,0)</f>
        <v>0</v>
      </c>
      <c r="P8" t="str">
        <f t="shared" si="0"/>
        <v>PASTA MARINERA; PATATAS FRITAS</v>
      </c>
    </row>
    <row r="9" spans="1:16" ht="15.75" thickBot="1" x14ac:dyDescent="0.3">
      <c r="A9">
        <v>8</v>
      </c>
      <c r="B9" s="71"/>
      <c r="C9" s="71"/>
      <c r="D9" s="71"/>
      <c r="E9" s="71"/>
      <c r="F9" s="71"/>
      <c r="G9" s="71"/>
      <c r="H9" s="71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71"/>
      <c r="C10" s="71"/>
      <c r="D10" s="71"/>
      <c r="E10" s="71"/>
      <c r="F10" s="71"/>
      <c r="G10" s="71"/>
      <c r="H10" s="71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47" customFormat="1" ht="15.75" thickBot="1" x14ac:dyDescent="0.3">
      <c r="A11" s="47">
        <v>10</v>
      </c>
      <c r="B11" s="71"/>
      <c r="C11" s="71"/>
      <c r="D11" s="71"/>
      <c r="E11" s="71"/>
      <c r="F11" s="71"/>
      <c r="G11" s="71"/>
      <c r="H11" s="71"/>
      <c r="I11" s="47" t="e">
        <f>VLOOKUP($B11,CLIENTES!$A$1:$H$400,2,0)</f>
        <v>#N/A</v>
      </c>
      <c r="J11" s="47" t="e">
        <f>VLOOKUP($B11,CLIENTES!$A$1:$H$400,3,0)</f>
        <v>#N/A</v>
      </c>
      <c r="K11" s="47" t="e">
        <f>VLOOKUP($B11,CLIENTES!$A$1:$H$400,4,0)</f>
        <v>#N/A</v>
      </c>
      <c r="L11" s="47" t="e">
        <f>VLOOKUP($B11,CLIENTES!$A$1:$H$400,5,0)</f>
        <v>#N/A</v>
      </c>
      <c r="M11" s="47" t="e">
        <f>VLOOKUP($B11,CLIENTES!$A$1:$H$400,6,0)</f>
        <v>#N/A</v>
      </c>
      <c r="N11" s="47" t="e">
        <f>VLOOKUP($B11,CLIENTES!$A$1:$H$400,7,0)</f>
        <v>#N/A</v>
      </c>
      <c r="O11" s="47" t="e">
        <f>VLOOKUP($B11,CLIENTES!$A$1:$H$400,8,0)</f>
        <v>#N/A</v>
      </c>
      <c r="P11" s="47" t="str">
        <f>CONCATENATE(E11,"; ",F11)</f>
        <v xml:space="preserve">; </v>
      </c>
    </row>
    <row r="12" spans="1:16" ht="15.75" thickBot="1" x14ac:dyDescent="0.3">
      <c r="A12">
        <v>11</v>
      </c>
      <c r="B12" s="71"/>
      <c r="C12" s="71"/>
      <c r="D12" s="71"/>
      <c r="E12" s="71"/>
      <c r="F12" s="71"/>
      <c r="G12" s="71"/>
      <c r="H12" s="71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43" si="1">CONCATENATE(D12,"; ",E12)</f>
        <v xml:space="preserve">; </v>
      </c>
    </row>
    <row r="13" spans="1:16" ht="15.75" thickBot="1" x14ac:dyDescent="0.3">
      <c r="A13">
        <v>12</v>
      </c>
      <c r="B13" s="72"/>
      <c r="C13" s="71"/>
      <c r="D13" s="71"/>
      <c r="E13" s="71"/>
      <c r="F13" s="71"/>
      <c r="G13" s="71"/>
      <c r="H13" s="71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71"/>
      <c r="C14" s="71"/>
      <c r="D14" s="71"/>
      <c r="E14" s="71"/>
      <c r="F14" s="71"/>
      <c r="G14" s="71"/>
      <c r="H14" s="71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47" customFormat="1" ht="17.25" customHeight="1" thickBot="1" x14ac:dyDescent="0.3">
      <c r="A15" s="47">
        <v>14</v>
      </c>
      <c r="B15" s="71"/>
      <c r="C15" s="71"/>
      <c r="D15" s="71"/>
      <c r="E15" s="71"/>
      <c r="F15" s="71"/>
      <c r="G15" s="71"/>
      <c r="H15" s="71"/>
      <c r="I15" s="47" t="e">
        <f>VLOOKUP($B15,CLIENTES!$A$1:$H$400,2,0)</f>
        <v>#N/A</v>
      </c>
      <c r="J15" s="47" t="e">
        <f>VLOOKUP($B15,CLIENTES!$A$1:$H$400,3,0)</f>
        <v>#N/A</v>
      </c>
      <c r="K15" s="47" t="e">
        <f>VLOOKUP($B15,CLIENTES!$A$1:$H$400,4,0)</f>
        <v>#N/A</v>
      </c>
      <c r="L15" s="47" t="e">
        <f>VLOOKUP($B15,CLIENTES!$A$1:$H$400,5,0)</f>
        <v>#N/A</v>
      </c>
      <c r="M15" s="47" t="e">
        <f>VLOOKUP($B15,CLIENTES!$A$1:$H$400,6,0)</f>
        <v>#N/A</v>
      </c>
      <c r="N15" s="47" t="e">
        <f>VLOOKUP($B15,CLIENTES!$A$1:$H$400,7,0)</f>
        <v>#N/A</v>
      </c>
      <c r="O15" s="47" t="e">
        <f>VLOOKUP($B15,CLIENTES!$A$1:$H$400,8,0)</f>
        <v>#N/A</v>
      </c>
      <c r="P15" s="47" t="str">
        <f t="shared" si="1"/>
        <v xml:space="preserve">; </v>
      </c>
    </row>
    <row r="16" spans="1:16" s="47" customFormat="1" ht="15.75" thickBot="1" x14ac:dyDescent="0.3">
      <c r="A16" s="47">
        <v>15</v>
      </c>
      <c r="B16" s="72"/>
      <c r="C16" s="71"/>
      <c r="D16" s="71"/>
      <c r="E16" s="71"/>
      <c r="F16" s="71"/>
      <c r="G16" s="71"/>
      <c r="H16" s="71"/>
      <c r="I16" s="47" t="e">
        <f>VLOOKUP($B16,CLIENTES!$A$1:$H$400,2,0)</f>
        <v>#N/A</v>
      </c>
      <c r="J16" s="47" t="e">
        <f>VLOOKUP($B16,CLIENTES!$A$1:$H$400,3,0)</f>
        <v>#N/A</v>
      </c>
      <c r="K16" s="47" t="e">
        <f>VLOOKUP($B16,CLIENTES!$A$1:$H$400,4,0)</f>
        <v>#N/A</v>
      </c>
      <c r="L16" s="47" t="e">
        <f>VLOOKUP($B16,CLIENTES!$A$1:$H$400,5,0)</f>
        <v>#N/A</v>
      </c>
      <c r="M16" s="47" t="e">
        <f>VLOOKUP($B16,CLIENTES!$A$1:$H$400,6,0)</f>
        <v>#N/A</v>
      </c>
      <c r="N16" s="47" t="e">
        <f>VLOOKUP($B16,CLIENTES!$A$1:$H$400,7,0)</f>
        <v>#N/A</v>
      </c>
      <c r="O16" s="47" t="e">
        <f>VLOOKUP($B16,CLIENTES!$A$1:$H$400,8,0)</f>
        <v>#N/A</v>
      </c>
      <c r="P16" s="47" t="str">
        <f t="shared" si="1"/>
        <v xml:space="preserve">; </v>
      </c>
    </row>
    <row r="17" spans="1:16" ht="15.75" thickBot="1" x14ac:dyDescent="0.3">
      <c r="A17">
        <v>16</v>
      </c>
      <c r="B17" s="71"/>
      <c r="C17" s="71"/>
      <c r="D17" s="71"/>
      <c r="E17" s="71"/>
      <c r="F17" s="71"/>
      <c r="G17" s="71"/>
      <c r="H17" s="72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71"/>
      <c r="C18" s="71"/>
      <c r="D18" s="71"/>
      <c r="E18" s="71"/>
      <c r="F18" s="71"/>
      <c r="G18" s="71"/>
      <c r="H18" s="71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71"/>
      <c r="C19" s="71"/>
      <c r="D19" s="71"/>
      <c r="E19" s="71"/>
      <c r="F19" s="71"/>
      <c r="G19" s="71"/>
      <c r="H19" s="71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19" customFormat="1" ht="15.75" thickBot="1" x14ac:dyDescent="0.3">
      <c r="A20" s="19">
        <v>19</v>
      </c>
      <c r="B20" s="3"/>
      <c r="C20" s="3"/>
      <c r="D20" s="3"/>
      <c r="E20" s="3"/>
      <c r="F20" s="3"/>
      <c r="G20" s="3"/>
      <c r="H20" s="3"/>
      <c r="I20" s="19" t="e">
        <f>VLOOKUP($B20,CLIENTES!$A$1:$H$400,2,0)</f>
        <v>#N/A</v>
      </c>
      <c r="J20" s="19" t="e">
        <f>VLOOKUP($B20,CLIENTES!$A$1:$H$400,3,0)</f>
        <v>#N/A</v>
      </c>
      <c r="K20" s="19" t="e">
        <f>VLOOKUP($B20,CLIENTES!$A$1:$H$400,4,0)</f>
        <v>#N/A</v>
      </c>
      <c r="L20" s="19" t="e">
        <f>VLOOKUP($B20,CLIENTES!$A$1:$H$400,5,0)</f>
        <v>#N/A</v>
      </c>
      <c r="M20" s="19" t="e">
        <f>VLOOKUP($B20,CLIENTES!$A$1:$H$400,6,0)</f>
        <v>#N/A</v>
      </c>
      <c r="N20" s="19" t="e">
        <f>VLOOKUP($B20,CLIENTES!$A$1:$H$400,7,0)</f>
        <v>#N/A</v>
      </c>
      <c r="O20" s="19" t="e">
        <f>VLOOKUP($B20,CLIENTES!$A$1:$H$400,8,0)</f>
        <v>#N/A</v>
      </c>
      <c r="P20" s="19" t="str">
        <f t="shared" si="1"/>
        <v xml:space="preserve">; </v>
      </c>
    </row>
    <row r="21" spans="1:16" x14ac:dyDescent="0.25">
      <c r="A21">
        <v>20</v>
      </c>
      <c r="B21" s="3"/>
      <c r="C21" s="3"/>
      <c r="D21" s="3"/>
      <c r="E21" s="3"/>
      <c r="F21" s="3"/>
      <c r="G21" s="3"/>
      <c r="H21" s="3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 t="shared" si="1"/>
        <v xml:space="preserve">; </v>
      </c>
    </row>
    <row r="22" spans="1:16" x14ac:dyDescent="0.25">
      <c r="A22">
        <v>21</v>
      </c>
      <c r="B22" s="3"/>
      <c r="C22" s="3"/>
      <c r="D22" s="3"/>
      <c r="E22" s="3"/>
      <c r="F22" s="3"/>
      <c r="G22" s="3"/>
      <c r="H22" s="3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si="1"/>
        <v xml:space="preserve">; </v>
      </c>
    </row>
    <row r="23" spans="1:16" s="19" customFormat="1" x14ac:dyDescent="0.25">
      <c r="A23" s="19">
        <v>22</v>
      </c>
      <c r="B23" s="3"/>
      <c r="C23" s="3"/>
      <c r="D23" s="3"/>
      <c r="E23" s="3"/>
      <c r="F23" s="3"/>
      <c r="G23" s="3"/>
      <c r="H23" s="3"/>
      <c r="I23" s="19" t="e">
        <f>VLOOKUP($B23,CLIENTES!$A$1:$H$400,2,0)</f>
        <v>#N/A</v>
      </c>
      <c r="J23" s="19" t="e">
        <f>VLOOKUP($B23,CLIENTES!$A$1:$H$400,3,0)</f>
        <v>#N/A</v>
      </c>
      <c r="K23" s="19" t="e">
        <f>VLOOKUP($B23,CLIENTES!$A$1:$H$400,4,0)</f>
        <v>#N/A</v>
      </c>
      <c r="L23" s="19" t="e">
        <f>VLOOKUP($B23,CLIENTES!$A$1:$H$400,5,0)</f>
        <v>#N/A</v>
      </c>
      <c r="M23" s="19" t="e">
        <f>VLOOKUP($B23,CLIENTES!$A$1:$H$400,6,0)</f>
        <v>#N/A</v>
      </c>
      <c r="N23" s="19" t="e">
        <f>VLOOKUP($B23,CLIENTES!$A$1:$H$400,7,0)</f>
        <v>#N/A</v>
      </c>
      <c r="O23" s="19" t="e">
        <f>VLOOKUP($B23,CLIENTES!$A$1:$H$400,8,0)</f>
        <v>#N/A</v>
      </c>
      <c r="P23" s="19" t="str">
        <f t="shared" si="1"/>
        <v xml:space="preserve">; </v>
      </c>
    </row>
    <row r="24" spans="1:16" x14ac:dyDescent="0.25">
      <c r="A24">
        <v>23</v>
      </c>
      <c r="B24" s="3"/>
      <c r="C24" s="3"/>
      <c r="D24" s="3"/>
      <c r="E24" s="3"/>
      <c r="F24" s="3"/>
      <c r="G24" s="3"/>
      <c r="H24" s="1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1"/>
        <v xml:space="preserve">; </v>
      </c>
    </row>
    <row r="25" spans="1:16" x14ac:dyDescent="0.25">
      <c r="A25">
        <v>24</v>
      </c>
      <c r="B25" s="3"/>
      <c r="C25" s="3"/>
      <c r="D25" s="3"/>
      <c r="E25" s="3"/>
      <c r="F25" s="3"/>
      <c r="G25" s="3"/>
      <c r="H25" s="3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1"/>
        <v xml:space="preserve">; </v>
      </c>
    </row>
    <row r="26" spans="1:16" x14ac:dyDescent="0.25">
      <c r="A26">
        <v>25</v>
      </c>
      <c r="B26" s="3"/>
      <c r="C26" s="3"/>
      <c r="D26" s="3"/>
      <c r="E26" s="3"/>
      <c r="F26" s="3"/>
      <c r="G26" s="3"/>
      <c r="H26" s="3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1"/>
        <v xml:space="preserve">; </v>
      </c>
    </row>
    <row r="27" spans="1:16" x14ac:dyDescent="0.25">
      <c r="A27">
        <v>26</v>
      </c>
      <c r="B27" s="3"/>
      <c r="C27" s="3"/>
      <c r="D27" s="3"/>
      <c r="E27" s="3"/>
      <c r="F27" s="3"/>
      <c r="G27" s="3"/>
      <c r="H27" s="3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1"/>
        <v xml:space="preserve">; </v>
      </c>
    </row>
    <row r="28" spans="1:16" x14ac:dyDescent="0.25">
      <c r="A28">
        <v>27</v>
      </c>
      <c r="B28" s="16"/>
      <c r="C28" s="3"/>
      <c r="D28" s="3"/>
      <c r="E28" s="3"/>
      <c r="F28" s="3"/>
      <c r="G28" s="3"/>
      <c r="H28" s="3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1"/>
        <v xml:space="preserve">; </v>
      </c>
    </row>
    <row r="29" spans="1:16" x14ac:dyDescent="0.25">
      <c r="A29">
        <v>28</v>
      </c>
      <c r="B29" s="3"/>
      <c r="C29" s="3"/>
      <c r="D29" s="3"/>
      <c r="E29" s="3"/>
      <c r="F29" s="3"/>
      <c r="G29" s="3"/>
      <c r="H29" s="3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1"/>
        <v xml:space="preserve">; </v>
      </c>
    </row>
    <row r="30" spans="1:16" x14ac:dyDescent="0.25">
      <c r="A30">
        <v>29</v>
      </c>
      <c r="B30" s="3"/>
      <c r="C30" s="3"/>
      <c r="D30" s="16"/>
      <c r="E30" s="3"/>
      <c r="F30" s="3"/>
      <c r="G30" s="3"/>
      <c r="H30" s="3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1"/>
        <v xml:space="preserve">; </v>
      </c>
    </row>
    <row r="31" spans="1:16" x14ac:dyDescent="0.25">
      <c r="A31">
        <v>30</v>
      </c>
      <c r="B31" s="3"/>
      <c r="C31" s="3"/>
      <c r="D31" s="3"/>
      <c r="E31" s="3"/>
      <c r="F31" s="3"/>
      <c r="G31" s="3"/>
      <c r="H31" s="3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1"/>
        <v xml:space="preserve">; </v>
      </c>
    </row>
    <row r="32" spans="1:16" x14ac:dyDescent="0.25">
      <c r="A32">
        <v>31</v>
      </c>
      <c r="B32" s="3"/>
      <c r="C32" s="3"/>
      <c r="D32" s="3"/>
      <c r="E32" s="3"/>
      <c r="F32" s="3"/>
      <c r="G32" s="3"/>
      <c r="H32" s="3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1"/>
        <v xml:space="preserve">; </v>
      </c>
    </row>
    <row r="33" spans="1:16" x14ac:dyDescent="0.25">
      <c r="A33">
        <v>32</v>
      </c>
      <c r="B33" s="3"/>
      <c r="C33" s="3"/>
      <c r="D33" s="16"/>
      <c r="E33" s="3"/>
      <c r="F33" s="3"/>
      <c r="G33" s="3"/>
      <c r="H33" s="3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1"/>
        <v xml:space="preserve">; </v>
      </c>
    </row>
    <row r="34" spans="1:16" x14ac:dyDescent="0.25">
      <c r="A34">
        <v>33</v>
      </c>
      <c r="B34" s="3"/>
      <c r="C34" s="3"/>
      <c r="D34" s="3"/>
      <c r="E34" s="3"/>
      <c r="F34" s="3"/>
      <c r="G34" s="3"/>
      <c r="H34" s="3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1"/>
        <v xml:space="preserve">; </v>
      </c>
    </row>
    <row r="35" spans="1:16" x14ac:dyDescent="0.25">
      <c r="A35">
        <v>34</v>
      </c>
      <c r="B35" s="3"/>
      <c r="C35" s="3"/>
      <c r="D35" s="16"/>
      <c r="E35" s="3"/>
      <c r="F35" s="3"/>
      <c r="G35" s="3"/>
      <c r="H35" s="3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1"/>
        <v xml:space="preserve">; </v>
      </c>
    </row>
    <row r="36" spans="1:16" x14ac:dyDescent="0.25">
      <c r="A36">
        <v>35</v>
      </c>
      <c r="B36" s="3"/>
      <c r="C36" s="3"/>
      <c r="D36" s="3"/>
      <c r="E36" s="3"/>
      <c r="F36" s="3"/>
      <c r="G36" s="3"/>
      <c r="H36" s="3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1"/>
        <v xml:space="preserve">; </v>
      </c>
    </row>
    <row r="37" spans="1:16" s="47" customFormat="1" x14ac:dyDescent="0.25">
      <c r="A37" s="47">
        <v>36</v>
      </c>
      <c r="B37" s="3"/>
      <c r="C37" s="3"/>
      <c r="D37" s="3"/>
      <c r="E37" s="3"/>
      <c r="F37" s="3"/>
      <c r="G37" s="3"/>
      <c r="H37" s="3"/>
      <c r="I37" s="47" t="e">
        <f>VLOOKUP($B37,CLIENTES!$A$1:$H$400,2,0)</f>
        <v>#N/A</v>
      </c>
      <c r="J37" s="47" t="e">
        <f>VLOOKUP($B37,CLIENTES!$A$1:$H$400,3,0)</f>
        <v>#N/A</v>
      </c>
      <c r="K37" s="47" t="e">
        <f>VLOOKUP($B37,CLIENTES!$A$1:$H$400,4,0)</f>
        <v>#N/A</v>
      </c>
      <c r="L37" s="47" t="e">
        <f>VLOOKUP($B37,CLIENTES!$A$1:$H$400,5,0)</f>
        <v>#N/A</v>
      </c>
      <c r="M37" s="47" t="e">
        <f>VLOOKUP($B37,CLIENTES!$A$1:$H$400,6,0)</f>
        <v>#N/A</v>
      </c>
      <c r="N37" s="47" t="e">
        <f>VLOOKUP($B37,CLIENTES!$A$1:$H$400,7,0)</f>
        <v>#N/A</v>
      </c>
      <c r="O37" s="47" t="e">
        <f>VLOOKUP($B37,CLIENTES!$A$1:$H$400,8,0)</f>
        <v>#N/A</v>
      </c>
      <c r="P37" s="47" t="str">
        <f t="shared" si="1"/>
        <v xml:space="preserve">; </v>
      </c>
    </row>
    <row r="38" spans="1:16" x14ac:dyDescent="0.25">
      <c r="A38">
        <v>37</v>
      </c>
      <c r="B38" s="3"/>
      <c r="C38" s="3"/>
      <c r="D38" s="3"/>
      <c r="E38" s="3"/>
      <c r="F38" s="3"/>
      <c r="G38" s="3"/>
      <c r="H38" s="3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1"/>
        <v xml:space="preserve">; </v>
      </c>
    </row>
    <row r="39" spans="1:16" x14ac:dyDescent="0.25">
      <c r="A39">
        <v>38</v>
      </c>
      <c r="B39" s="3"/>
      <c r="C39" s="3"/>
      <c r="D39" s="3"/>
      <c r="E39" s="3"/>
      <c r="F39" s="3"/>
      <c r="G39" s="3"/>
      <c r="H39" s="3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1"/>
        <v xml:space="preserve">; </v>
      </c>
    </row>
    <row r="40" spans="1:16" x14ac:dyDescent="0.25">
      <c r="A40">
        <v>39</v>
      </c>
      <c r="B40" s="16"/>
      <c r="C40" s="3"/>
      <c r="D40" s="3"/>
      <c r="E40" s="3"/>
      <c r="F40" s="3"/>
      <c r="G40" s="3"/>
      <c r="H40" s="1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1"/>
        <v xml:space="preserve">; </v>
      </c>
    </row>
    <row r="41" spans="1:16" x14ac:dyDescent="0.25">
      <c r="A41">
        <v>40</v>
      </c>
      <c r="B41" s="3"/>
      <c r="C41" s="3"/>
      <c r="D41" s="3"/>
      <c r="E41" s="3"/>
      <c r="F41" s="3"/>
      <c r="G41" s="3"/>
      <c r="H41" s="3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1"/>
        <v xml:space="preserve">; </v>
      </c>
    </row>
    <row r="42" spans="1:16" x14ac:dyDescent="0.25">
      <c r="A42">
        <v>41</v>
      </c>
      <c r="B42" s="3"/>
      <c r="C42" s="3"/>
      <c r="D42" s="3"/>
      <c r="E42" s="3"/>
      <c r="F42" s="3"/>
      <c r="G42" s="3"/>
      <c r="H42" s="1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1"/>
        <v xml:space="preserve">; </v>
      </c>
    </row>
    <row r="43" spans="1:16" x14ac:dyDescent="0.25">
      <c r="A43">
        <v>42</v>
      </c>
      <c r="B43" s="3"/>
      <c r="C43" s="3"/>
      <c r="D43" s="3"/>
      <c r="E43" s="3"/>
      <c r="F43" s="3"/>
      <c r="G43" s="3"/>
      <c r="H43" s="1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1"/>
        <v xml:space="preserve">; </v>
      </c>
    </row>
    <row r="44" spans="1:16" x14ac:dyDescent="0.25">
      <c r="A44">
        <v>43</v>
      </c>
      <c r="B44" s="3"/>
      <c r="C44" s="3"/>
      <c r="D44" s="16"/>
      <c r="E44" s="3"/>
      <c r="F44" s="3"/>
      <c r="G44" s="3"/>
      <c r="H44" s="3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ref="P44:P75" si="2">CONCATENATE(D44,"; ",E44)</f>
        <v xml:space="preserve">; </v>
      </c>
    </row>
    <row r="45" spans="1:16" x14ac:dyDescent="0.25">
      <c r="A45">
        <v>44</v>
      </c>
      <c r="B45" s="3"/>
      <c r="C45" s="3"/>
      <c r="D45" s="16"/>
      <c r="E45" s="3"/>
      <c r="F45" s="3"/>
      <c r="G45" s="3"/>
      <c r="H45" s="3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x14ac:dyDescent="0.25">
      <c r="A46">
        <v>45</v>
      </c>
      <c r="B46" s="3"/>
      <c r="D46" s="3"/>
      <c r="E46" s="3"/>
      <c r="F46" s="3"/>
      <c r="G46" s="3"/>
      <c r="H46" s="1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x14ac:dyDescent="0.25">
      <c r="A47">
        <v>46</v>
      </c>
      <c r="B47" s="3"/>
      <c r="C47" s="3"/>
      <c r="D47" s="3"/>
      <c r="E47" s="3"/>
      <c r="F47" s="3"/>
      <c r="G47" s="3"/>
      <c r="H47" s="3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x14ac:dyDescent="0.25">
      <c r="A48">
        <v>47</v>
      </c>
      <c r="B48" s="3"/>
      <c r="C48" s="3"/>
      <c r="D48" s="3"/>
      <c r="E48" s="3"/>
      <c r="F48" s="3"/>
      <c r="G48" s="3"/>
      <c r="H48" s="1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x14ac:dyDescent="0.25">
      <c r="A49">
        <v>48</v>
      </c>
      <c r="B49" s="3"/>
      <c r="C49" s="3"/>
      <c r="D49" s="3"/>
      <c r="E49" s="3"/>
      <c r="F49" s="3"/>
      <c r="G49" s="3"/>
      <c r="H49" s="1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x14ac:dyDescent="0.25">
      <c r="A50">
        <v>49</v>
      </c>
      <c r="B50" s="3"/>
      <c r="C50" s="3"/>
      <c r="D50" s="3"/>
      <c r="E50" s="3"/>
      <c r="F50" s="3"/>
      <c r="G50" s="3"/>
      <c r="H50" s="3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x14ac:dyDescent="0.25">
      <c r="A51">
        <v>50</v>
      </c>
      <c r="B51" s="3"/>
      <c r="C51" s="3"/>
      <c r="D51" s="3"/>
      <c r="E51" s="3"/>
      <c r="F51" s="3"/>
      <c r="G51" s="3"/>
      <c r="H51" s="3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x14ac:dyDescent="0.25">
      <c r="A52">
        <v>51</v>
      </c>
      <c r="B52" s="3"/>
      <c r="C52" s="3"/>
      <c r="D52" s="3"/>
      <c r="E52" s="3"/>
      <c r="F52" s="3"/>
      <c r="G52" s="3"/>
      <c r="H52" s="1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x14ac:dyDescent="0.25">
      <c r="A53">
        <v>52</v>
      </c>
      <c r="B53" s="44"/>
      <c r="C53" s="3"/>
      <c r="D53" s="3"/>
      <c r="E53" s="3"/>
      <c r="F53" s="3"/>
      <c r="G53" s="3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x14ac:dyDescent="0.25">
      <c r="A54">
        <v>53</v>
      </c>
      <c r="B54" s="3"/>
      <c r="C54" s="3"/>
      <c r="D54" s="3"/>
      <c r="E54" s="3"/>
      <c r="F54" s="3"/>
      <c r="G54" s="3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x14ac:dyDescent="0.25">
      <c r="A55">
        <v>54</v>
      </c>
      <c r="B55" s="3"/>
      <c r="C55" s="3"/>
      <c r="D55" s="3"/>
      <c r="E55" s="3"/>
      <c r="F55" s="3"/>
      <c r="G55" s="3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si="2"/>
        <v xml:space="preserve">; </v>
      </c>
    </row>
    <row r="56" spans="1:16" ht="44.25" x14ac:dyDescent="0.55000000000000004">
      <c r="A56">
        <v>55</v>
      </c>
      <c r="B56" s="3"/>
      <c r="C56" s="48">
        <v>7</v>
      </c>
      <c r="D56" s="48" t="s">
        <v>791</v>
      </c>
      <c r="E56" s="3"/>
      <c r="F56" s="3"/>
      <c r="G56" s="3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2"/>
        <v xml:space="preserve">GENERAL; </v>
      </c>
    </row>
    <row r="57" spans="1:16" ht="44.25" x14ac:dyDescent="0.55000000000000004">
      <c r="A57">
        <v>56</v>
      </c>
      <c r="B57" s="3"/>
      <c r="C57" s="48">
        <v>1</v>
      </c>
      <c r="D57" s="48" t="s">
        <v>792</v>
      </c>
      <c r="E57" s="3"/>
      <c r="F57" s="3"/>
      <c r="G57" s="3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2"/>
        <v xml:space="preserve">EXPRESS; </v>
      </c>
    </row>
    <row r="58" spans="1:16" ht="44.25" x14ac:dyDescent="0.55000000000000004">
      <c r="A58">
        <v>57</v>
      </c>
      <c r="C58" s="48">
        <f>C57+C56</f>
        <v>8</v>
      </c>
      <c r="D58" s="48" t="s">
        <v>793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2"/>
        <v xml:space="preserve">TOTAL; </v>
      </c>
    </row>
    <row r="59" spans="1:16" ht="44.25" x14ac:dyDescent="0.55000000000000004">
      <c r="A59">
        <v>58</v>
      </c>
      <c r="C59" s="48"/>
      <c r="D59" s="48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2"/>
        <v xml:space="preserve">; </v>
      </c>
    </row>
    <row r="60" spans="1:16" ht="44.25" x14ac:dyDescent="0.55000000000000004">
      <c r="A60">
        <v>59</v>
      </c>
      <c r="C60" s="48"/>
      <c r="D60" s="48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2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2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2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2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2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2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2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2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2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2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2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2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2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2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2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2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ref="P76:P100" si="3">CONCATENATE(D76,"; ",E76)</f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53"/>
  <sheetViews>
    <sheetView zoomScaleNormal="100" workbookViewId="0">
      <selection activeCell="C2" sqref="C2"/>
    </sheetView>
  </sheetViews>
  <sheetFormatPr baseColWidth="10" defaultColWidth="11.42578125" defaultRowHeight="15" x14ac:dyDescent="0.25"/>
  <cols>
    <col min="1" max="1" width="3" style="49" customWidth="1"/>
    <col min="2" max="2" width="25.5703125" style="50" customWidth="1"/>
    <col min="3" max="3" width="16.7109375" style="50" customWidth="1"/>
    <col min="4" max="4" width="13.5703125" style="49" customWidth="1"/>
    <col min="5" max="5" width="18.42578125" style="49" customWidth="1"/>
    <col min="6" max="6" width="25.5703125" style="49" customWidth="1"/>
    <col min="7" max="7" width="23.42578125" style="49" customWidth="1"/>
    <col min="8" max="8" width="15.140625" style="49" customWidth="1"/>
    <col min="9" max="9" width="16.7109375" style="49" customWidth="1"/>
    <col min="10" max="10" width="17.42578125" style="51" customWidth="1"/>
    <col min="11" max="11" width="6.5703125" style="49" customWidth="1"/>
    <col min="12" max="1024" width="11.42578125" style="49"/>
  </cols>
  <sheetData>
    <row r="1" spans="1:11" ht="40.5" customHeight="1" x14ac:dyDescent="0.25">
      <c r="A1" s="52"/>
      <c r="B1" s="53" t="s">
        <v>782</v>
      </c>
      <c r="C1" s="53"/>
      <c r="D1" s="53" t="s">
        <v>7</v>
      </c>
      <c r="E1" s="53" t="s">
        <v>794</v>
      </c>
      <c r="F1" s="53" t="s">
        <v>778</v>
      </c>
      <c r="G1" s="53" t="s">
        <v>779</v>
      </c>
      <c r="H1" s="53" t="s">
        <v>781</v>
      </c>
      <c r="I1" s="53" t="s">
        <v>780</v>
      </c>
      <c r="J1" s="54" t="s">
        <v>6</v>
      </c>
      <c r="K1" s="53" t="s">
        <v>795</v>
      </c>
    </row>
    <row r="2" spans="1:11" ht="48.75" customHeight="1" x14ac:dyDescent="0.25">
      <c r="A2" s="55">
        <f>'15-12-21'!A2</f>
        <v>1</v>
      </c>
      <c r="B2" s="56" t="str">
        <f>CONCATENATE('15-12-21'!J2," ",'15-12-21'!K2)</f>
        <v>Susana Díaz Toubes</v>
      </c>
      <c r="C2" s="55" t="str">
        <f>'15-12-21'!L2</f>
        <v>MAXWELL</v>
      </c>
      <c r="D2" s="55">
        <f>'15-12-21'!O2</f>
        <v>0</v>
      </c>
      <c r="E2" s="55">
        <f>'15-12-21'!C2</f>
        <v>0</v>
      </c>
      <c r="F2" s="55" t="str">
        <f>'15-12-21'!D2</f>
        <v>FILETE DE POLLO</v>
      </c>
      <c r="G2" s="55" t="str">
        <f>'15-12-21'!E2</f>
        <v>FRUTA</v>
      </c>
      <c r="H2" s="55" t="str">
        <f>'15-12-21'!G2</f>
        <v>AGUA</v>
      </c>
      <c r="I2" s="55" t="str">
        <f>'15-12-21'!F2</f>
        <v>ENSALADA</v>
      </c>
      <c r="J2" s="57" t="str">
        <f>'15-12-21'!H2</f>
        <v>Entregar en Maxwell (Milladoiro)</v>
      </c>
      <c r="K2" s="55"/>
    </row>
    <row r="3" spans="1:11" ht="60" customHeight="1" x14ac:dyDescent="0.25">
      <c r="A3" s="55">
        <f>'15-12-21'!A3</f>
        <v>2</v>
      </c>
      <c r="B3" s="56" t="str">
        <f>CONCATENATE('15-12-21'!J3," ",'15-12-21'!K3)</f>
        <v>MIGUEL RUIZ GARCIA</v>
      </c>
      <c r="C3" s="55" t="str">
        <f>'15-12-21'!L3</f>
        <v>comedor I+D+i</v>
      </c>
      <c r="D3" s="55">
        <f>'15-12-21'!O3</f>
        <v>0</v>
      </c>
      <c r="E3" s="55" t="str">
        <f>'15-12-21'!C3</f>
        <v>REVUELTO DE ESPINACAS</v>
      </c>
      <c r="F3" s="55" t="str">
        <f>'15-12-21'!D3</f>
        <v>FILETE DE POLLO</v>
      </c>
      <c r="G3" s="55" t="str">
        <f>'15-12-21'!E3</f>
        <v>YOGURT</v>
      </c>
      <c r="H3" s="55" t="str">
        <f>'15-12-21'!G3</f>
        <v>AGUA</v>
      </c>
      <c r="I3" s="55" t="str">
        <f>'15-12-21'!F3</f>
        <v>PATATAS FRITAS</v>
      </c>
      <c r="J3" s="57">
        <f>'15-12-21'!H3</f>
        <v>0</v>
      </c>
      <c r="K3" s="55"/>
    </row>
    <row r="4" spans="1:11" ht="54.75" customHeight="1" x14ac:dyDescent="0.25">
      <c r="A4" s="55">
        <f>'15-12-21'!A4</f>
        <v>3</v>
      </c>
      <c r="B4" s="56" t="str">
        <f>CONCATENATE('15-12-21'!J4," ",'15-12-21'!K4)</f>
        <v>Carlos Perez Sainz</v>
      </c>
      <c r="C4" s="55" t="str">
        <f>'15-12-21'!L4</f>
        <v>comedor Rocha</v>
      </c>
      <c r="D4" s="55">
        <f>'15-12-21'!O4</f>
        <v>0</v>
      </c>
      <c r="E4" s="55" t="str">
        <f>'15-12-21'!C4</f>
        <v>REVUELTO DE ESPINACAS</v>
      </c>
      <c r="F4" s="55" t="str">
        <f>'15-12-21'!D4</f>
        <v>BIEN ME SABE DE PESCADO</v>
      </c>
      <c r="G4" s="55" t="str">
        <f>'15-12-21'!E4</f>
        <v>FRUTA</v>
      </c>
      <c r="H4" s="55" t="str">
        <f>'15-12-21'!G4</f>
        <v>AGUA</v>
      </c>
      <c r="I4" s="55" t="str">
        <f>'15-12-21'!F4</f>
        <v>ARROZ EN BLANCO</v>
      </c>
      <c r="J4" s="57">
        <f>'15-12-21'!H4</f>
        <v>0</v>
      </c>
      <c r="K4" s="55"/>
    </row>
    <row r="5" spans="1:11" ht="75.75" customHeight="1" x14ac:dyDescent="0.25">
      <c r="A5" s="55">
        <f>'15-12-21'!A5</f>
        <v>4</v>
      </c>
      <c r="B5" s="56" t="str">
        <f>CONCATENATE('15-12-21'!J5," ",'15-12-21'!K5)</f>
        <v>MANUEL PÉREZ MARTÍNEZ</v>
      </c>
      <c r="C5" s="55" t="str">
        <f>'15-12-21'!L5</f>
        <v>comedor I+D+i</v>
      </c>
      <c r="D5" s="55">
        <f>'15-12-21'!O5</f>
        <v>0</v>
      </c>
      <c r="E5" s="55" t="str">
        <f>'15-12-21'!C5</f>
        <v>SOPA POBRE</v>
      </c>
      <c r="F5" s="55" t="str">
        <f>'15-12-21'!D5</f>
        <v>BIEN ME SABE DE PESCADO</v>
      </c>
      <c r="G5" s="55" t="str">
        <f>'15-12-21'!E5</f>
        <v>YOGURT</v>
      </c>
      <c r="H5" s="55" t="str">
        <f>'15-12-21'!G5</f>
        <v>AGUA</v>
      </c>
      <c r="I5" s="55" t="str">
        <f>'15-12-21'!F5</f>
        <v>MENESTRA DE VERDURAS</v>
      </c>
      <c r="J5" s="57">
        <f>'15-12-21'!H5</f>
        <v>0</v>
      </c>
      <c r="K5" s="55"/>
    </row>
    <row r="6" spans="1:11" ht="52.5" customHeight="1" x14ac:dyDescent="0.25">
      <c r="A6" s="55">
        <f>'15-12-21'!A6</f>
        <v>5</v>
      </c>
      <c r="B6" s="56" t="str">
        <f>CONCATENATE('15-12-21'!J6," ",'15-12-21'!K6)</f>
        <v>Sergio Bello Martinez</v>
      </c>
      <c r="C6" s="55" t="str">
        <f>'15-12-21'!L6</f>
        <v>comedor I+D+i</v>
      </c>
      <c r="D6" s="55" t="str">
        <f>'15-12-21'!O6</f>
        <v>Crustaceos</v>
      </c>
      <c r="E6" s="55" t="str">
        <f>'15-12-21'!C6</f>
        <v>ENSALADA DE LA TIERRA</v>
      </c>
      <c r="F6" s="55" t="str">
        <f>'15-12-21'!D6</f>
        <v>FILETE DE POLLO</v>
      </c>
      <c r="G6" s="55" t="str">
        <f>'15-12-21'!E6</f>
        <v>FRUTA</v>
      </c>
      <c r="H6" s="55" t="str">
        <f>'15-12-21'!G6</f>
        <v>AGUA</v>
      </c>
      <c r="I6" s="55" t="str">
        <f>'15-12-21'!F6</f>
        <v>PATATAS FRITAS</v>
      </c>
      <c r="J6" s="57">
        <f>'15-12-21'!H6</f>
        <v>0</v>
      </c>
      <c r="K6" s="55"/>
    </row>
    <row r="7" spans="1:11" ht="87.75" customHeight="1" x14ac:dyDescent="0.25">
      <c r="A7" s="55">
        <f>'15-12-21'!A7</f>
        <v>6</v>
      </c>
      <c r="B7" s="56" t="str">
        <f>CONCATENATE('15-12-21'!J7," ",'15-12-21'!K7)</f>
        <v>Yazan Hijazi</v>
      </c>
      <c r="C7" s="55" t="str">
        <f>'15-12-21'!L7</f>
        <v>comedor Rocha</v>
      </c>
      <c r="D7" s="55">
        <f>'15-12-21'!O7</f>
        <v>0</v>
      </c>
      <c r="E7" s="55" t="str">
        <f>'15-12-21'!C7</f>
        <v>REVUELTO DE ESPINACAS</v>
      </c>
      <c r="F7" s="55" t="str">
        <f>'15-12-21'!D7</f>
        <v>BIEN ME SABE DE PESCADO</v>
      </c>
      <c r="G7" s="55" t="str">
        <f>'15-12-21'!E7</f>
        <v>TARTA DE TRES CHOCOLATES</v>
      </c>
      <c r="H7" s="55" t="str">
        <f>'15-12-21'!G7</f>
        <v>COCA-COLA</v>
      </c>
      <c r="I7" s="55" t="str">
        <f>'15-12-21'!F7</f>
        <v>PATATAS FRITAS</v>
      </c>
      <c r="J7" s="57">
        <f>'15-12-21'!H7</f>
        <v>0</v>
      </c>
      <c r="K7" s="55"/>
    </row>
    <row r="8" spans="1:11" ht="55.5" customHeight="1" x14ac:dyDescent="0.25">
      <c r="A8" s="55">
        <f>'15-12-21'!A8</f>
        <v>7</v>
      </c>
      <c r="B8" s="56" t="str">
        <f>CONCATENATE('15-12-21'!J8," ",'15-12-21'!K8)</f>
        <v>Adrian Aboal Losada</v>
      </c>
      <c r="C8" s="55" t="str">
        <f>'15-12-21'!L8</f>
        <v>comedor Rocha</v>
      </c>
      <c r="D8" s="55">
        <f>'15-12-21'!O8</f>
        <v>0</v>
      </c>
      <c r="E8" s="55" t="str">
        <f>'15-12-21'!C8</f>
        <v>EXPRESS</v>
      </c>
      <c r="F8" s="55" t="str">
        <f>'15-12-21'!D8</f>
        <v>PASTA MARINERA</v>
      </c>
      <c r="G8" s="55" t="str">
        <f>'15-12-21'!E8</f>
        <v>PATATAS FRITAS</v>
      </c>
      <c r="H8" s="55" t="str">
        <f>'15-12-21'!G8</f>
        <v>AGUA</v>
      </c>
      <c r="I8" s="55" t="str">
        <f>'15-12-21'!F8</f>
        <v>FRUTA</v>
      </c>
      <c r="J8" s="57">
        <f>'15-12-21'!H8</f>
        <v>0</v>
      </c>
      <c r="K8" s="55"/>
    </row>
    <row r="9" spans="1:11" ht="44.25" customHeight="1" x14ac:dyDescent="0.25">
      <c r="A9" s="55">
        <f>'15-12-21'!A9</f>
        <v>8</v>
      </c>
      <c r="B9" s="56" t="e">
        <f>CONCATENATE('15-12-21'!J9," ",'15-12-21'!K9)</f>
        <v>#N/A</v>
      </c>
      <c r="C9" s="55" t="e">
        <f>'15-12-21'!L9</f>
        <v>#N/A</v>
      </c>
      <c r="D9" s="55" t="e">
        <f>'15-12-21'!O9</f>
        <v>#N/A</v>
      </c>
      <c r="E9" s="55">
        <f>'15-12-21'!C9</f>
        <v>0</v>
      </c>
      <c r="F9" s="55">
        <f>'15-12-21'!D9</f>
        <v>0</v>
      </c>
      <c r="G9" s="55">
        <f>'15-12-21'!E9</f>
        <v>0</v>
      </c>
      <c r="H9" s="55">
        <f>'15-12-21'!G9</f>
        <v>0</v>
      </c>
      <c r="I9" s="55">
        <f>'15-12-21'!F9</f>
        <v>0</v>
      </c>
      <c r="J9" s="57">
        <f>'15-12-21'!H9</f>
        <v>0</v>
      </c>
      <c r="K9" s="55"/>
    </row>
    <row r="10" spans="1:11" ht="40.5" customHeight="1" x14ac:dyDescent="0.25">
      <c r="A10" s="55">
        <f>'15-12-21'!A10</f>
        <v>9</v>
      </c>
      <c r="B10" s="56" t="e">
        <f>CONCATENATE('15-12-21'!J10," ",'15-12-21'!K10)</f>
        <v>#N/A</v>
      </c>
      <c r="C10" s="55" t="e">
        <f>'15-12-21'!L10</f>
        <v>#N/A</v>
      </c>
      <c r="D10" s="55" t="e">
        <f>'15-12-21'!O10</f>
        <v>#N/A</v>
      </c>
      <c r="E10" s="55">
        <f>'15-12-21'!C10</f>
        <v>0</v>
      </c>
      <c r="F10" s="55">
        <f>'15-12-21'!D10</f>
        <v>0</v>
      </c>
      <c r="G10" s="55">
        <f>'15-12-21'!E10</f>
        <v>0</v>
      </c>
      <c r="H10" s="55">
        <f>'15-12-21'!G10</f>
        <v>0</v>
      </c>
      <c r="I10" s="55">
        <f>'15-12-21'!F10</f>
        <v>0</v>
      </c>
      <c r="J10" s="57">
        <f>'15-12-21'!H10</f>
        <v>0</v>
      </c>
      <c r="K10" s="55"/>
    </row>
    <row r="11" spans="1:11" ht="57" customHeight="1" x14ac:dyDescent="0.25">
      <c r="A11" s="55">
        <f>'15-12-21'!A11</f>
        <v>10</v>
      </c>
      <c r="B11" s="56" t="e">
        <f>CONCATENATE('15-12-21'!J11," ",'15-12-21'!K11)</f>
        <v>#N/A</v>
      </c>
      <c r="C11" s="55" t="e">
        <f>'15-12-21'!L11</f>
        <v>#N/A</v>
      </c>
      <c r="D11" s="55" t="e">
        <f>'15-12-21'!O11</f>
        <v>#N/A</v>
      </c>
      <c r="E11" s="55">
        <f>'15-12-21'!C11</f>
        <v>0</v>
      </c>
      <c r="F11" s="55">
        <f>'15-12-21'!D11</f>
        <v>0</v>
      </c>
      <c r="G11" s="55">
        <f>'15-12-21'!E11</f>
        <v>0</v>
      </c>
      <c r="H11" s="55">
        <f>'15-12-21'!G11</f>
        <v>0</v>
      </c>
      <c r="I11" s="55">
        <f>'15-12-21'!F11</f>
        <v>0</v>
      </c>
      <c r="J11" s="57">
        <f>'15-12-21'!H11</f>
        <v>0</v>
      </c>
      <c r="K11" s="55"/>
    </row>
    <row r="12" spans="1:11" ht="56.25" customHeight="1" x14ac:dyDescent="0.25">
      <c r="A12" s="55">
        <f>'15-12-21'!A12</f>
        <v>11</v>
      </c>
      <c r="B12" s="56" t="e">
        <f>CONCATENATE('15-12-21'!J12," ",'15-12-21'!K12)</f>
        <v>#N/A</v>
      </c>
      <c r="C12" s="55" t="e">
        <f>'15-12-21'!L12</f>
        <v>#N/A</v>
      </c>
      <c r="D12" s="55" t="e">
        <f>'15-12-21'!O12</f>
        <v>#N/A</v>
      </c>
      <c r="E12" s="55">
        <f>'15-12-21'!C12</f>
        <v>0</v>
      </c>
      <c r="F12" s="55">
        <f>'15-12-21'!D12</f>
        <v>0</v>
      </c>
      <c r="G12" s="55">
        <f>'15-12-21'!E12</f>
        <v>0</v>
      </c>
      <c r="H12" s="55">
        <f>'15-12-21'!G12</f>
        <v>0</v>
      </c>
      <c r="I12" s="55">
        <f>'15-12-21'!F12</f>
        <v>0</v>
      </c>
      <c r="J12" s="57">
        <f>'15-12-21'!H12</f>
        <v>0</v>
      </c>
      <c r="K12" s="55"/>
    </row>
    <row r="13" spans="1:11" ht="40.5" customHeight="1" x14ac:dyDescent="0.25">
      <c r="A13" s="55">
        <f>'15-12-21'!A13</f>
        <v>12</v>
      </c>
      <c r="B13" s="56" t="e">
        <f>CONCATENATE('15-12-21'!J13," ",'15-12-21'!K13)</f>
        <v>#N/A</v>
      </c>
      <c r="C13" s="55" t="e">
        <f>'15-12-21'!L13</f>
        <v>#N/A</v>
      </c>
      <c r="D13" s="55" t="e">
        <f>'15-12-21'!O13</f>
        <v>#N/A</v>
      </c>
      <c r="E13" s="55">
        <f>'15-12-21'!C13</f>
        <v>0</v>
      </c>
      <c r="F13" s="55">
        <f>'15-12-21'!D13</f>
        <v>0</v>
      </c>
      <c r="G13" s="55">
        <f>'15-12-21'!E13</f>
        <v>0</v>
      </c>
      <c r="H13" s="55">
        <f>'15-12-21'!G13</f>
        <v>0</v>
      </c>
      <c r="I13" s="55">
        <f>'15-12-21'!F13</f>
        <v>0</v>
      </c>
      <c r="J13" s="57">
        <f>'15-12-21'!H13</f>
        <v>0</v>
      </c>
      <c r="K13" s="55"/>
    </row>
    <row r="14" spans="1:11" ht="49.5" customHeight="1" x14ac:dyDescent="0.25">
      <c r="A14" s="55">
        <f>'15-12-21'!A14</f>
        <v>13</v>
      </c>
      <c r="B14" s="56" t="e">
        <f>CONCATENATE('15-12-21'!J14," ",'15-12-21'!K14)</f>
        <v>#N/A</v>
      </c>
      <c r="C14" s="55" t="e">
        <f>'15-12-21'!L14</f>
        <v>#N/A</v>
      </c>
      <c r="D14" s="55" t="e">
        <f>'15-12-21'!O14</f>
        <v>#N/A</v>
      </c>
      <c r="E14" s="55">
        <f>'15-12-21'!C14</f>
        <v>0</v>
      </c>
      <c r="F14" s="55">
        <f>'15-12-21'!D14</f>
        <v>0</v>
      </c>
      <c r="G14" s="55">
        <f>'15-12-21'!E14</f>
        <v>0</v>
      </c>
      <c r="H14" s="55">
        <f>'15-12-21'!G14</f>
        <v>0</v>
      </c>
      <c r="I14" s="55">
        <f>'15-12-21'!F14</f>
        <v>0</v>
      </c>
      <c r="J14" s="57">
        <f>'15-12-21'!H14</f>
        <v>0</v>
      </c>
      <c r="K14" s="55"/>
    </row>
    <row r="15" spans="1:11" ht="51" customHeight="1" x14ac:dyDescent="0.25">
      <c r="A15" s="55">
        <f>'15-12-21'!A15</f>
        <v>14</v>
      </c>
      <c r="B15" s="56" t="e">
        <f>CONCATENATE('15-12-21'!J15," ",'15-12-21'!K15)</f>
        <v>#N/A</v>
      </c>
      <c r="C15" s="55" t="e">
        <f>'15-12-21'!L15</f>
        <v>#N/A</v>
      </c>
      <c r="D15" s="55" t="e">
        <f>'15-12-21'!O15</f>
        <v>#N/A</v>
      </c>
      <c r="E15" s="55">
        <f>'15-12-21'!C15</f>
        <v>0</v>
      </c>
      <c r="F15" s="55">
        <f>'15-12-21'!D15</f>
        <v>0</v>
      </c>
      <c r="G15" s="55">
        <f>'15-12-21'!E15</f>
        <v>0</v>
      </c>
      <c r="H15" s="55">
        <f>'15-12-21'!G15</f>
        <v>0</v>
      </c>
      <c r="I15" s="55">
        <f>'15-12-21'!F15</f>
        <v>0</v>
      </c>
      <c r="J15" s="57">
        <f>'15-12-21'!H15</f>
        <v>0</v>
      </c>
      <c r="K15" s="55"/>
    </row>
    <row r="16" spans="1:11" ht="40.5" customHeight="1" x14ac:dyDescent="0.25">
      <c r="A16" s="55">
        <f>'15-12-21'!A16</f>
        <v>15</v>
      </c>
      <c r="B16" s="56" t="e">
        <f>CONCATENATE('15-12-21'!J16," ",'15-12-21'!K16)</f>
        <v>#N/A</v>
      </c>
      <c r="C16" s="55" t="e">
        <f>'15-12-21'!L16</f>
        <v>#N/A</v>
      </c>
      <c r="D16" s="55" t="e">
        <f>'15-12-21'!O16</f>
        <v>#N/A</v>
      </c>
      <c r="E16" s="55">
        <f>'15-12-21'!C16</f>
        <v>0</v>
      </c>
      <c r="F16" s="55">
        <f>'15-12-21'!D16</f>
        <v>0</v>
      </c>
      <c r="G16" s="55">
        <f>'15-12-21'!E16</f>
        <v>0</v>
      </c>
      <c r="H16" s="55">
        <f>'15-12-21'!G16</f>
        <v>0</v>
      </c>
      <c r="I16" s="55">
        <f>'15-12-21'!F16</f>
        <v>0</v>
      </c>
      <c r="J16" s="57">
        <f>'15-12-21'!H16</f>
        <v>0</v>
      </c>
      <c r="K16" s="55"/>
    </row>
    <row r="17" spans="1:11" ht="72" customHeight="1" x14ac:dyDescent="0.25">
      <c r="A17" s="55">
        <f>'15-12-21'!A17</f>
        <v>16</v>
      </c>
      <c r="B17" s="56" t="e">
        <f>CONCATENATE('15-12-21'!J17," ",'15-12-21'!K17)</f>
        <v>#N/A</v>
      </c>
      <c r="C17" s="55" t="e">
        <f>'15-12-21'!L17</f>
        <v>#N/A</v>
      </c>
      <c r="D17" s="55" t="e">
        <f>'15-12-21'!O17</f>
        <v>#N/A</v>
      </c>
      <c r="E17" s="55">
        <f>'15-12-21'!C17</f>
        <v>0</v>
      </c>
      <c r="F17" s="55">
        <f>'15-12-21'!D17</f>
        <v>0</v>
      </c>
      <c r="G17" s="55">
        <f>'15-12-21'!E17</f>
        <v>0</v>
      </c>
      <c r="H17" s="55">
        <f>'15-12-21'!G17</f>
        <v>0</v>
      </c>
      <c r="I17" s="55">
        <f>'15-12-21'!F17</f>
        <v>0</v>
      </c>
      <c r="J17" s="57">
        <f>'15-12-21'!H17</f>
        <v>0</v>
      </c>
      <c r="K17" s="55"/>
    </row>
    <row r="18" spans="1:11" ht="52.5" customHeight="1" x14ac:dyDescent="0.25">
      <c r="A18" s="55">
        <f>'15-12-21'!A18</f>
        <v>17</v>
      </c>
      <c r="B18" s="56" t="e">
        <f>CONCATENATE('15-12-21'!J18," ",'15-12-21'!K18)</f>
        <v>#N/A</v>
      </c>
      <c r="C18" s="55" t="e">
        <f>'15-12-21'!L18</f>
        <v>#N/A</v>
      </c>
      <c r="D18" s="55" t="e">
        <f>'15-12-21'!O18</f>
        <v>#N/A</v>
      </c>
      <c r="E18" s="55">
        <f>'15-12-21'!C18</f>
        <v>0</v>
      </c>
      <c r="F18" s="55">
        <f>'15-12-21'!D18</f>
        <v>0</v>
      </c>
      <c r="G18" s="55">
        <f>'15-12-21'!E18</f>
        <v>0</v>
      </c>
      <c r="H18" s="55">
        <f>'15-12-21'!G18</f>
        <v>0</v>
      </c>
      <c r="I18" s="55">
        <f>'15-12-21'!F18</f>
        <v>0</v>
      </c>
      <c r="J18" s="57">
        <f>'15-12-21'!H18</f>
        <v>0</v>
      </c>
      <c r="K18" s="55"/>
    </row>
    <row r="19" spans="1:11" ht="45.75" customHeight="1" x14ac:dyDescent="0.25">
      <c r="A19" s="55">
        <f>'15-12-21'!A19</f>
        <v>18</v>
      </c>
      <c r="B19" s="56" t="e">
        <f>CONCATENATE('15-12-21'!J19," ",'15-12-21'!K19)</f>
        <v>#N/A</v>
      </c>
      <c r="C19" s="55" t="e">
        <f>'15-12-21'!L19</f>
        <v>#N/A</v>
      </c>
      <c r="D19" s="55" t="e">
        <f>'15-12-21'!O19</f>
        <v>#N/A</v>
      </c>
      <c r="E19" s="55">
        <f>'15-12-21'!C19</f>
        <v>0</v>
      </c>
      <c r="F19" s="55">
        <f>'15-12-21'!D19</f>
        <v>0</v>
      </c>
      <c r="G19" s="55">
        <f>'15-12-21'!E19</f>
        <v>0</v>
      </c>
      <c r="H19" s="55">
        <f>'15-12-21'!G19</f>
        <v>0</v>
      </c>
      <c r="I19" s="55">
        <f>'15-12-21'!F19</f>
        <v>0</v>
      </c>
      <c r="J19" s="57">
        <f>'15-12-21'!H19</f>
        <v>0</v>
      </c>
      <c r="K19" s="55"/>
    </row>
    <row r="20" spans="1:11" ht="47.25" customHeight="1" x14ac:dyDescent="0.25">
      <c r="A20" s="55">
        <f>'15-12-21'!A20</f>
        <v>19</v>
      </c>
      <c r="B20" s="56" t="e">
        <f>CONCATENATE('15-12-21'!J20," ",'15-12-21'!K20)</f>
        <v>#N/A</v>
      </c>
      <c r="C20" s="55" t="e">
        <f>'15-12-21'!L20</f>
        <v>#N/A</v>
      </c>
      <c r="D20" s="55" t="e">
        <f>'15-12-21'!O20</f>
        <v>#N/A</v>
      </c>
      <c r="E20" s="55">
        <f>'15-12-21'!C20</f>
        <v>0</v>
      </c>
      <c r="F20" s="55">
        <f>'15-12-21'!D20</f>
        <v>0</v>
      </c>
      <c r="G20" s="55">
        <f>'15-12-21'!E20</f>
        <v>0</v>
      </c>
      <c r="H20" s="55">
        <f>'15-12-21'!G20</f>
        <v>0</v>
      </c>
      <c r="I20" s="55">
        <f>'15-12-21'!F20</f>
        <v>0</v>
      </c>
      <c r="J20" s="57">
        <f>'15-12-21'!H20</f>
        <v>0</v>
      </c>
      <c r="K20" s="55"/>
    </row>
    <row r="21" spans="1:11" ht="40.5" customHeight="1" x14ac:dyDescent="0.25">
      <c r="A21" s="55">
        <f>'15-12-21'!A21</f>
        <v>20</v>
      </c>
      <c r="B21" s="56" t="e">
        <f>CONCATENATE('15-12-21'!J21," ",'15-12-21'!K21)</f>
        <v>#N/A</v>
      </c>
      <c r="C21" s="55" t="e">
        <f>'15-12-21'!L21</f>
        <v>#N/A</v>
      </c>
      <c r="D21" s="55" t="e">
        <f>'15-12-21'!O21</f>
        <v>#N/A</v>
      </c>
      <c r="E21" s="55">
        <f>'15-12-21'!C21</f>
        <v>0</v>
      </c>
      <c r="F21" s="55">
        <f>'15-12-21'!D21</f>
        <v>0</v>
      </c>
      <c r="G21" s="55">
        <f>'15-12-21'!E21</f>
        <v>0</v>
      </c>
      <c r="H21" s="55">
        <f>'15-12-21'!G21</f>
        <v>0</v>
      </c>
      <c r="I21" s="55">
        <f>'15-12-21'!F21</f>
        <v>0</v>
      </c>
      <c r="J21" s="57">
        <f>'15-12-21'!H21</f>
        <v>0</v>
      </c>
      <c r="K21" s="55"/>
    </row>
    <row r="22" spans="1:11" ht="40.5" customHeight="1" x14ac:dyDescent="0.25">
      <c r="A22" s="55">
        <f>'15-12-21'!A22</f>
        <v>21</v>
      </c>
      <c r="B22" s="56" t="e">
        <f>CONCATENATE('15-12-21'!J22," ",'15-12-21'!K22)</f>
        <v>#N/A</v>
      </c>
      <c r="C22" s="55" t="e">
        <f>'15-12-21'!L22</f>
        <v>#N/A</v>
      </c>
      <c r="D22" s="55" t="e">
        <f>'15-12-21'!O22</f>
        <v>#N/A</v>
      </c>
      <c r="E22" s="55">
        <f>'15-12-21'!C22</f>
        <v>0</v>
      </c>
      <c r="F22" s="55">
        <f>'15-12-21'!D22</f>
        <v>0</v>
      </c>
      <c r="G22" s="55">
        <f>'15-12-21'!E22</f>
        <v>0</v>
      </c>
      <c r="H22" s="55">
        <f>'15-12-21'!G22</f>
        <v>0</v>
      </c>
      <c r="I22" s="55">
        <f>'15-12-21'!F22</f>
        <v>0</v>
      </c>
      <c r="J22" s="57">
        <f>'15-12-21'!H22</f>
        <v>0</v>
      </c>
      <c r="K22" s="55"/>
    </row>
    <row r="23" spans="1:11" ht="60" customHeight="1" x14ac:dyDescent="0.25">
      <c r="A23" s="55">
        <f>'15-12-21'!A23</f>
        <v>22</v>
      </c>
      <c r="B23" s="56" t="e">
        <f>CONCATENATE('15-12-21'!J23," ",'15-12-21'!K23)</f>
        <v>#N/A</v>
      </c>
      <c r="C23" s="55" t="e">
        <f>'15-12-21'!L23</f>
        <v>#N/A</v>
      </c>
      <c r="D23" s="55" t="e">
        <f>'15-12-21'!O23</f>
        <v>#N/A</v>
      </c>
      <c r="E23" s="55">
        <f>'15-12-21'!C23</f>
        <v>0</v>
      </c>
      <c r="F23" s="55">
        <f>'15-12-21'!D23</f>
        <v>0</v>
      </c>
      <c r="G23" s="55">
        <f>'15-12-21'!E23</f>
        <v>0</v>
      </c>
      <c r="H23" s="55">
        <f>'15-12-21'!G23</f>
        <v>0</v>
      </c>
      <c r="I23" s="55">
        <f>'15-12-21'!F23</f>
        <v>0</v>
      </c>
      <c r="J23" s="57">
        <f>'15-12-21'!H23</f>
        <v>0</v>
      </c>
      <c r="K23" s="55"/>
    </row>
    <row r="24" spans="1:11" ht="40.5" customHeight="1" x14ac:dyDescent="0.25">
      <c r="A24" s="55">
        <f>'15-12-21'!A24</f>
        <v>23</v>
      </c>
      <c r="B24" s="56" t="e">
        <f>CONCATENATE('15-12-21'!J24," ",'15-12-21'!K24)</f>
        <v>#N/A</v>
      </c>
      <c r="C24" s="55" t="e">
        <f>'15-12-21'!L24</f>
        <v>#N/A</v>
      </c>
      <c r="D24" s="55" t="e">
        <f>'15-12-21'!O24</f>
        <v>#N/A</v>
      </c>
      <c r="E24" s="55">
        <f>'15-12-21'!C24</f>
        <v>0</v>
      </c>
      <c r="F24" s="55">
        <f>'15-12-21'!D24</f>
        <v>0</v>
      </c>
      <c r="G24" s="55">
        <f>'15-12-21'!E24</f>
        <v>0</v>
      </c>
      <c r="H24" s="55">
        <f>'15-12-21'!G24</f>
        <v>0</v>
      </c>
      <c r="I24" s="55">
        <f>'15-12-21'!F24</f>
        <v>0</v>
      </c>
      <c r="J24" s="57">
        <f>'15-12-21'!H24</f>
        <v>0</v>
      </c>
      <c r="K24" s="55"/>
    </row>
    <row r="25" spans="1:11" ht="40.5" customHeight="1" x14ac:dyDescent="0.25">
      <c r="A25" s="55">
        <f>'15-12-21'!A25</f>
        <v>24</v>
      </c>
      <c r="B25" s="56" t="e">
        <f>CONCATENATE('15-12-21'!J25," ",'15-12-21'!K25)</f>
        <v>#N/A</v>
      </c>
      <c r="C25" s="55" t="e">
        <f>'15-12-21'!L25</f>
        <v>#N/A</v>
      </c>
      <c r="D25" s="55" t="e">
        <f>'15-12-21'!O25</f>
        <v>#N/A</v>
      </c>
      <c r="E25" s="55">
        <f>'15-12-21'!C25</f>
        <v>0</v>
      </c>
      <c r="F25" s="55">
        <f>'15-12-21'!D25</f>
        <v>0</v>
      </c>
      <c r="G25" s="55">
        <f>'15-12-21'!E25</f>
        <v>0</v>
      </c>
      <c r="H25" s="55">
        <f>'15-12-21'!G25</f>
        <v>0</v>
      </c>
      <c r="I25" s="55">
        <f>'15-12-21'!F25</f>
        <v>0</v>
      </c>
      <c r="J25" s="57">
        <f>'15-12-21'!H25</f>
        <v>0</v>
      </c>
      <c r="K25" s="55"/>
    </row>
    <row r="26" spans="1:11" ht="40.5" customHeight="1" x14ac:dyDescent="0.25">
      <c r="A26" s="55">
        <f>'15-12-21'!A26</f>
        <v>25</v>
      </c>
      <c r="B26" s="56" t="e">
        <f>CONCATENATE('15-12-21'!J26," ",'15-12-21'!K26)</f>
        <v>#N/A</v>
      </c>
      <c r="C26" s="55" t="e">
        <f>'15-12-21'!L26</f>
        <v>#N/A</v>
      </c>
      <c r="D26" s="55" t="e">
        <f>'15-12-21'!O26</f>
        <v>#N/A</v>
      </c>
      <c r="E26" s="55">
        <f>'15-12-21'!C26</f>
        <v>0</v>
      </c>
      <c r="F26" s="55">
        <f>'15-12-21'!D26</f>
        <v>0</v>
      </c>
      <c r="G26" s="55">
        <f>'15-12-21'!E26</f>
        <v>0</v>
      </c>
      <c r="H26" s="55">
        <f>'15-12-21'!G26</f>
        <v>0</v>
      </c>
      <c r="I26" s="55">
        <f>'15-12-21'!F26</f>
        <v>0</v>
      </c>
      <c r="J26" s="57">
        <f>'15-12-21'!H26</f>
        <v>0</v>
      </c>
      <c r="K26" s="55"/>
    </row>
    <row r="27" spans="1:11" ht="40.5" customHeight="1" x14ac:dyDescent="0.25">
      <c r="A27" s="55">
        <f>'15-12-21'!A27</f>
        <v>26</v>
      </c>
      <c r="B27" s="56" t="e">
        <f>CONCATENATE('15-12-21'!J27," ",'15-12-21'!K27)</f>
        <v>#N/A</v>
      </c>
      <c r="C27" s="55" t="e">
        <f>'15-12-21'!L27</f>
        <v>#N/A</v>
      </c>
      <c r="D27" s="55" t="e">
        <f>'15-12-21'!O27</f>
        <v>#N/A</v>
      </c>
      <c r="E27" s="55">
        <f>'15-12-21'!C27</f>
        <v>0</v>
      </c>
      <c r="F27" s="55">
        <f>'15-12-21'!D27</f>
        <v>0</v>
      </c>
      <c r="G27" s="55">
        <f>'15-12-21'!E27</f>
        <v>0</v>
      </c>
      <c r="H27" s="55">
        <f>'15-12-21'!G27</f>
        <v>0</v>
      </c>
      <c r="I27" s="55">
        <f>'15-12-21'!F27</f>
        <v>0</v>
      </c>
      <c r="J27" s="57">
        <f>'15-12-21'!H27</f>
        <v>0</v>
      </c>
      <c r="K27" s="55"/>
    </row>
    <row r="28" spans="1:11" ht="75" customHeight="1" x14ac:dyDescent="0.25">
      <c r="A28" s="55">
        <f>'15-12-21'!A28</f>
        <v>27</v>
      </c>
      <c r="B28" s="56" t="e">
        <f>CONCATENATE('15-12-21'!J28," ",'15-12-21'!K28)</f>
        <v>#N/A</v>
      </c>
      <c r="C28" s="55" t="e">
        <f>'15-12-21'!L28</f>
        <v>#N/A</v>
      </c>
      <c r="D28" s="55" t="e">
        <f>'15-12-21'!O28</f>
        <v>#N/A</v>
      </c>
      <c r="E28" s="55">
        <f>'15-12-21'!C28</f>
        <v>0</v>
      </c>
      <c r="F28" s="55">
        <f>'15-12-21'!D28</f>
        <v>0</v>
      </c>
      <c r="G28" s="55">
        <f>'15-12-21'!E28</f>
        <v>0</v>
      </c>
      <c r="H28" s="55">
        <f>'15-12-21'!G28</f>
        <v>0</v>
      </c>
      <c r="I28" s="55">
        <f>'15-12-21'!F28</f>
        <v>0</v>
      </c>
      <c r="J28" s="57">
        <f>'15-12-21'!H28</f>
        <v>0</v>
      </c>
      <c r="K28" s="55"/>
    </row>
    <row r="29" spans="1:11" ht="57" customHeight="1" x14ac:dyDescent="0.25">
      <c r="A29" s="55">
        <f>'15-12-21'!A29</f>
        <v>28</v>
      </c>
      <c r="B29" s="56" t="e">
        <f>CONCATENATE('15-12-21'!J29," ",'15-12-21'!K29)</f>
        <v>#N/A</v>
      </c>
      <c r="C29" s="55" t="e">
        <f>'15-12-21'!L29</f>
        <v>#N/A</v>
      </c>
      <c r="D29" s="55" t="e">
        <f>'15-12-21'!O29</f>
        <v>#N/A</v>
      </c>
      <c r="E29" s="55">
        <f>'15-12-21'!C29</f>
        <v>0</v>
      </c>
      <c r="F29" s="55">
        <f>'15-12-21'!D29</f>
        <v>0</v>
      </c>
      <c r="G29" s="55">
        <f>'15-12-21'!E29</f>
        <v>0</v>
      </c>
      <c r="H29" s="55">
        <f>'15-12-21'!G29</f>
        <v>0</v>
      </c>
      <c r="I29" s="55">
        <f>'15-12-21'!F29</f>
        <v>0</v>
      </c>
      <c r="J29" s="57">
        <f>'15-12-21'!H29</f>
        <v>0</v>
      </c>
      <c r="K29" s="55"/>
    </row>
    <row r="30" spans="1:11" ht="65.25" customHeight="1" x14ac:dyDescent="0.25">
      <c r="A30" s="55">
        <f>'15-12-21'!A30</f>
        <v>29</v>
      </c>
      <c r="B30" s="56" t="e">
        <f>CONCATENATE('15-12-21'!J30," ",'15-12-21'!K30)</f>
        <v>#N/A</v>
      </c>
      <c r="C30" s="55" t="e">
        <f>'15-12-21'!L30</f>
        <v>#N/A</v>
      </c>
      <c r="D30" s="55" t="e">
        <f>'15-12-21'!O30</f>
        <v>#N/A</v>
      </c>
      <c r="E30" s="55">
        <f>'15-12-21'!C30</f>
        <v>0</v>
      </c>
      <c r="F30" s="55">
        <f>'15-12-21'!D30</f>
        <v>0</v>
      </c>
      <c r="G30" s="55">
        <f>'15-12-21'!E30</f>
        <v>0</v>
      </c>
      <c r="H30" s="55">
        <f>'15-12-21'!G30</f>
        <v>0</v>
      </c>
      <c r="I30" s="55">
        <f>'15-12-21'!F30</f>
        <v>0</v>
      </c>
      <c r="J30" s="57">
        <f>'15-12-21'!H30</f>
        <v>0</v>
      </c>
      <c r="K30" s="55"/>
    </row>
    <row r="31" spans="1:11" ht="63.75" customHeight="1" x14ac:dyDescent="0.25">
      <c r="A31" s="55">
        <f>'15-12-21'!A31</f>
        <v>30</v>
      </c>
      <c r="B31" s="56" t="e">
        <f>CONCATENATE('15-12-21'!J31," ",'15-12-21'!K31)</f>
        <v>#N/A</v>
      </c>
      <c r="C31" s="55" t="e">
        <f>'15-12-21'!L31</f>
        <v>#N/A</v>
      </c>
      <c r="D31" s="55" t="e">
        <f>'15-12-21'!O31</f>
        <v>#N/A</v>
      </c>
      <c r="E31" s="55">
        <f>'15-12-21'!C31</f>
        <v>0</v>
      </c>
      <c r="F31" s="55">
        <f>'15-12-21'!D31</f>
        <v>0</v>
      </c>
      <c r="G31" s="55">
        <f>'15-12-21'!E31</f>
        <v>0</v>
      </c>
      <c r="H31" s="55">
        <f>'15-12-21'!G31</f>
        <v>0</v>
      </c>
      <c r="I31" s="55">
        <f>'15-12-21'!F31</f>
        <v>0</v>
      </c>
      <c r="J31" s="57">
        <f>'15-12-21'!H31</f>
        <v>0</v>
      </c>
      <c r="K31" s="55"/>
    </row>
    <row r="32" spans="1:11" ht="40.5" customHeight="1" x14ac:dyDescent="0.25">
      <c r="A32" s="55">
        <f>'15-12-21'!A32</f>
        <v>31</v>
      </c>
      <c r="B32" s="56" t="e">
        <f>CONCATENATE('15-12-21'!J32," ",'15-12-21'!K32)</f>
        <v>#N/A</v>
      </c>
      <c r="C32" s="55" t="e">
        <f>'15-12-21'!L32</f>
        <v>#N/A</v>
      </c>
      <c r="D32" s="55" t="e">
        <f>'15-12-21'!O32</f>
        <v>#N/A</v>
      </c>
      <c r="E32" s="55">
        <f>'15-12-21'!C32</f>
        <v>0</v>
      </c>
      <c r="F32" s="55">
        <f>'15-12-21'!D32</f>
        <v>0</v>
      </c>
      <c r="G32" s="55">
        <f>'15-12-21'!E32</f>
        <v>0</v>
      </c>
      <c r="H32" s="55">
        <f>'15-12-21'!G32</f>
        <v>0</v>
      </c>
      <c r="I32" s="55">
        <f>'15-12-21'!F32</f>
        <v>0</v>
      </c>
      <c r="J32" s="57">
        <f>'15-12-21'!H32</f>
        <v>0</v>
      </c>
      <c r="K32" s="55"/>
    </row>
    <row r="33" spans="1:11" ht="40.5" customHeight="1" x14ac:dyDescent="0.25">
      <c r="A33" s="55">
        <f>'15-12-21'!A33</f>
        <v>32</v>
      </c>
      <c r="B33" s="56" t="e">
        <f>CONCATENATE('15-12-21'!J33," ",'15-12-21'!K33)</f>
        <v>#N/A</v>
      </c>
      <c r="C33" s="55" t="e">
        <f>'15-12-21'!L33</f>
        <v>#N/A</v>
      </c>
      <c r="D33" s="55" t="e">
        <f>'15-12-21'!O33</f>
        <v>#N/A</v>
      </c>
      <c r="E33" s="55">
        <f>'15-12-21'!C33</f>
        <v>0</v>
      </c>
      <c r="F33" s="55">
        <f>'15-12-21'!D33</f>
        <v>0</v>
      </c>
      <c r="G33" s="55">
        <f>'15-12-21'!E33</f>
        <v>0</v>
      </c>
      <c r="H33" s="55">
        <f>'15-12-21'!G33</f>
        <v>0</v>
      </c>
      <c r="I33" s="55">
        <f>'15-12-21'!F33</f>
        <v>0</v>
      </c>
      <c r="J33" s="57">
        <f>'15-12-21'!H33</f>
        <v>0</v>
      </c>
      <c r="K33" s="55"/>
    </row>
    <row r="34" spans="1:11" ht="40.5" customHeight="1" x14ac:dyDescent="0.25">
      <c r="A34" s="55">
        <f>'15-12-21'!A34</f>
        <v>33</v>
      </c>
      <c r="B34" s="56" t="e">
        <f>CONCATENATE('15-12-21'!J34," ",'15-12-21'!K34)</f>
        <v>#N/A</v>
      </c>
      <c r="C34" s="55" t="e">
        <f>'15-12-21'!L34</f>
        <v>#N/A</v>
      </c>
      <c r="D34" s="55" t="e">
        <f>'15-12-21'!O34</f>
        <v>#N/A</v>
      </c>
      <c r="E34" s="55">
        <f>'15-12-21'!C34</f>
        <v>0</v>
      </c>
      <c r="F34" s="55">
        <f>'15-12-21'!D34</f>
        <v>0</v>
      </c>
      <c r="G34" s="55">
        <f>'15-12-21'!E34</f>
        <v>0</v>
      </c>
      <c r="H34" s="55">
        <f>'15-12-21'!G34</f>
        <v>0</v>
      </c>
      <c r="I34" s="55">
        <f>'15-12-21'!F34</f>
        <v>0</v>
      </c>
      <c r="J34" s="57">
        <f>'15-12-21'!H34</f>
        <v>0</v>
      </c>
      <c r="K34" s="55"/>
    </row>
    <row r="35" spans="1:11" ht="40.5" customHeight="1" x14ac:dyDescent="0.25">
      <c r="A35" s="55">
        <f>'15-12-21'!A35</f>
        <v>34</v>
      </c>
      <c r="B35" s="56" t="e">
        <f>CONCATENATE('15-12-21'!J35," ",'15-12-21'!K35)</f>
        <v>#N/A</v>
      </c>
      <c r="C35" s="55" t="e">
        <f>'15-12-21'!L35</f>
        <v>#N/A</v>
      </c>
      <c r="D35" s="55" t="e">
        <f>'15-12-21'!O35</f>
        <v>#N/A</v>
      </c>
      <c r="E35" s="55">
        <f>'15-12-21'!C35</f>
        <v>0</v>
      </c>
      <c r="F35" s="55">
        <f>'15-12-21'!D35</f>
        <v>0</v>
      </c>
      <c r="G35" s="55">
        <f>'15-12-21'!E35</f>
        <v>0</v>
      </c>
      <c r="H35" s="55">
        <f>'15-12-21'!G35</f>
        <v>0</v>
      </c>
      <c r="I35" s="55">
        <f>'15-12-21'!F35</f>
        <v>0</v>
      </c>
      <c r="J35" s="57">
        <f>'15-12-21'!H35</f>
        <v>0</v>
      </c>
      <c r="K35" s="55"/>
    </row>
    <row r="36" spans="1:11" ht="40.5" customHeight="1" x14ac:dyDescent="0.25">
      <c r="A36" s="55">
        <f>'15-12-21'!A36</f>
        <v>35</v>
      </c>
      <c r="B36" s="56" t="e">
        <f>CONCATENATE('15-12-21'!J36," ",'15-12-21'!K36)</f>
        <v>#N/A</v>
      </c>
      <c r="C36" s="55" t="e">
        <f>'15-12-21'!L36</f>
        <v>#N/A</v>
      </c>
      <c r="D36" s="55" t="e">
        <f>'15-12-21'!O36</f>
        <v>#N/A</v>
      </c>
      <c r="E36" s="55">
        <f>'15-12-21'!C36</f>
        <v>0</v>
      </c>
      <c r="F36" s="55">
        <f>'15-12-21'!D36</f>
        <v>0</v>
      </c>
      <c r="G36" s="55">
        <f>'15-12-21'!E36</f>
        <v>0</v>
      </c>
      <c r="H36" s="55">
        <f>'15-12-21'!G36</f>
        <v>0</v>
      </c>
      <c r="I36" s="55">
        <f>'15-12-21'!F36</f>
        <v>0</v>
      </c>
      <c r="J36" s="57">
        <f>'15-12-21'!H36</f>
        <v>0</v>
      </c>
      <c r="K36" s="55"/>
    </row>
    <row r="37" spans="1:11" ht="40.5" customHeight="1" x14ac:dyDescent="0.25">
      <c r="A37" s="55">
        <f>'15-12-21'!A37</f>
        <v>36</v>
      </c>
      <c r="B37" s="56" t="e">
        <f>CONCATENATE('15-12-21'!J37," ",'15-12-21'!K37)</f>
        <v>#N/A</v>
      </c>
      <c r="C37" s="55" t="e">
        <f>'15-12-21'!L37</f>
        <v>#N/A</v>
      </c>
      <c r="D37" s="55" t="e">
        <f>'15-12-21'!O37</f>
        <v>#N/A</v>
      </c>
      <c r="E37" s="55">
        <f>'15-12-21'!C37</f>
        <v>0</v>
      </c>
      <c r="F37" s="55">
        <f>'15-12-21'!D37</f>
        <v>0</v>
      </c>
      <c r="G37" s="55">
        <f>'15-12-21'!E37</f>
        <v>0</v>
      </c>
      <c r="H37" s="55">
        <f>'15-12-21'!G37</f>
        <v>0</v>
      </c>
      <c r="I37" s="55">
        <f>'15-12-21'!F37</f>
        <v>0</v>
      </c>
      <c r="J37" s="57">
        <f>'15-12-21'!H37</f>
        <v>0</v>
      </c>
      <c r="K37" s="55"/>
    </row>
    <row r="38" spans="1:11" ht="40.5" customHeight="1" x14ac:dyDescent="0.25">
      <c r="A38" s="55">
        <f>'15-12-21'!A38</f>
        <v>37</v>
      </c>
      <c r="B38" s="56" t="e">
        <f>CONCATENATE('15-12-21'!J38," ",'15-12-21'!K38)</f>
        <v>#N/A</v>
      </c>
      <c r="C38" s="55" t="e">
        <f>'15-12-21'!L38</f>
        <v>#N/A</v>
      </c>
      <c r="D38" s="55" t="e">
        <f>'15-12-21'!O38</f>
        <v>#N/A</v>
      </c>
      <c r="E38" s="55">
        <f>'15-12-21'!C38</f>
        <v>0</v>
      </c>
      <c r="F38" s="55">
        <f>'15-12-21'!D38</f>
        <v>0</v>
      </c>
      <c r="G38" s="55">
        <f>'15-12-21'!E38</f>
        <v>0</v>
      </c>
      <c r="H38" s="55">
        <f>'15-12-21'!G38</f>
        <v>0</v>
      </c>
      <c r="I38" s="55">
        <f>'15-12-21'!F38</f>
        <v>0</v>
      </c>
      <c r="J38" s="57">
        <f>'15-12-21'!H38</f>
        <v>0</v>
      </c>
      <c r="K38" s="55"/>
    </row>
    <row r="39" spans="1:11" ht="40.5" customHeight="1" x14ac:dyDescent="0.25">
      <c r="A39" s="55">
        <f>'15-12-21'!A39</f>
        <v>38</v>
      </c>
      <c r="B39" s="56" t="e">
        <f>CONCATENATE('15-12-21'!J39," ",'15-12-21'!K39)</f>
        <v>#N/A</v>
      </c>
      <c r="C39" s="55" t="e">
        <f>'15-12-21'!L39</f>
        <v>#N/A</v>
      </c>
      <c r="D39" s="55" t="e">
        <f>'15-12-21'!O39</f>
        <v>#N/A</v>
      </c>
      <c r="E39" s="55">
        <f>'15-12-21'!C39</f>
        <v>0</v>
      </c>
      <c r="F39" s="55">
        <f>'15-12-21'!D39</f>
        <v>0</v>
      </c>
      <c r="G39" s="55">
        <f>'15-12-21'!E39</f>
        <v>0</v>
      </c>
      <c r="H39" s="55">
        <f>'15-12-21'!G39</f>
        <v>0</v>
      </c>
      <c r="I39" s="55">
        <f>'15-12-21'!F39</f>
        <v>0</v>
      </c>
      <c r="J39" s="57">
        <f>'15-12-21'!H39</f>
        <v>0</v>
      </c>
      <c r="K39" s="55"/>
    </row>
    <row r="40" spans="1:11" ht="40.5" customHeight="1" x14ac:dyDescent="0.25">
      <c r="A40" s="55">
        <f>'15-12-21'!A40</f>
        <v>39</v>
      </c>
      <c r="B40" s="56" t="e">
        <f>CONCATENATE('15-12-21'!J40," ",'15-12-21'!K40)</f>
        <v>#N/A</v>
      </c>
      <c r="C40" s="55" t="e">
        <f>'15-12-21'!L40</f>
        <v>#N/A</v>
      </c>
      <c r="D40" s="55" t="e">
        <f>'15-12-21'!O40</f>
        <v>#N/A</v>
      </c>
      <c r="E40" s="55">
        <f>'15-12-21'!C40</f>
        <v>0</v>
      </c>
      <c r="F40" s="55">
        <f>'15-12-21'!D40</f>
        <v>0</v>
      </c>
      <c r="G40" s="55">
        <f>'15-12-21'!E40</f>
        <v>0</v>
      </c>
      <c r="H40" s="55">
        <f>'15-12-21'!G40</f>
        <v>0</v>
      </c>
      <c r="I40" s="55">
        <f>'15-12-21'!F40</f>
        <v>0</v>
      </c>
      <c r="J40" s="57">
        <f>'15-12-21'!H40</f>
        <v>0</v>
      </c>
      <c r="K40" s="55"/>
    </row>
    <row r="41" spans="1:11" ht="40.5" customHeight="1" x14ac:dyDescent="0.25">
      <c r="A41" s="55">
        <f>'15-12-21'!A41</f>
        <v>40</v>
      </c>
      <c r="B41" s="56" t="e">
        <f>CONCATENATE('15-12-21'!J41," ",'15-12-21'!K41)</f>
        <v>#N/A</v>
      </c>
      <c r="C41" s="55" t="e">
        <f>'15-12-21'!L41</f>
        <v>#N/A</v>
      </c>
      <c r="D41" s="55" t="e">
        <f>'15-12-21'!O41</f>
        <v>#N/A</v>
      </c>
      <c r="E41" s="55">
        <f>'15-12-21'!C41</f>
        <v>0</v>
      </c>
      <c r="F41" s="55">
        <f>'15-12-21'!D41</f>
        <v>0</v>
      </c>
      <c r="G41" s="55">
        <f>'15-12-21'!E41</f>
        <v>0</v>
      </c>
      <c r="H41" s="55">
        <f>'15-12-21'!G41</f>
        <v>0</v>
      </c>
      <c r="I41" s="55">
        <f>'15-12-21'!F41</f>
        <v>0</v>
      </c>
      <c r="J41" s="57">
        <f>'15-12-21'!H41</f>
        <v>0</v>
      </c>
      <c r="K41" s="55"/>
    </row>
    <row r="42" spans="1:11" ht="40.5" customHeight="1" x14ac:dyDescent="0.25">
      <c r="A42" s="55">
        <f>'15-12-21'!A42</f>
        <v>41</v>
      </c>
      <c r="B42" s="56" t="e">
        <f>CONCATENATE('15-12-21'!J42," ",'15-12-21'!K42)</f>
        <v>#N/A</v>
      </c>
      <c r="C42" s="55" t="e">
        <f>'15-12-21'!L42</f>
        <v>#N/A</v>
      </c>
      <c r="D42" s="55" t="e">
        <f>'15-12-21'!O42</f>
        <v>#N/A</v>
      </c>
      <c r="E42" s="55">
        <f>'15-12-21'!C42</f>
        <v>0</v>
      </c>
      <c r="F42" s="55">
        <f>'15-12-21'!D42</f>
        <v>0</v>
      </c>
      <c r="G42" s="55">
        <f>'15-12-21'!E42</f>
        <v>0</v>
      </c>
      <c r="H42" s="55">
        <f>'15-12-21'!G42</f>
        <v>0</v>
      </c>
      <c r="I42" s="55">
        <f>'15-12-21'!F42</f>
        <v>0</v>
      </c>
      <c r="J42" s="57">
        <f>'15-12-21'!H42</f>
        <v>0</v>
      </c>
      <c r="K42" s="55"/>
    </row>
    <row r="43" spans="1:11" ht="40.5" customHeight="1" x14ac:dyDescent="0.25">
      <c r="A43" s="55">
        <f>'15-12-21'!A43</f>
        <v>42</v>
      </c>
      <c r="B43" s="56" t="e">
        <f>CONCATENATE('15-12-21'!J43," ",'15-12-21'!K43)</f>
        <v>#N/A</v>
      </c>
      <c r="C43" s="55" t="e">
        <f>'15-12-21'!L43</f>
        <v>#N/A</v>
      </c>
      <c r="D43" s="55" t="e">
        <f>'15-12-21'!O43</f>
        <v>#N/A</v>
      </c>
      <c r="E43" s="55">
        <f>'15-12-21'!C43</f>
        <v>0</v>
      </c>
      <c r="F43" s="55">
        <f>'15-12-21'!D43</f>
        <v>0</v>
      </c>
      <c r="G43" s="55">
        <f>'15-12-21'!E43</f>
        <v>0</v>
      </c>
      <c r="H43" s="55">
        <f>'15-12-21'!G43</f>
        <v>0</v>
      </c>
      <c r="I43" s="55">
        <f>'15-12-21'!F43</f>
        <v>0</v>
      </c>
      <c r="J43" s="57">
        <f>'15-12-21'!H43</f>
        <v>0</v>
      </c>
      <c r="K43" s="55"/>
    </row>
    <row r="44" spans="1:11" ht="40.5" customHeight="1" x14ac:dyDescent="0.25">
      <c r="A44" s="55">
        <f>'15-12-21'!A44</f>
        <v>43</v>
      </c>
      <c r="B44" s="56" t="e">
        <f>CONCATENATE('15-12-21'!J44," ",'15-12-21'!K44)</f>
        <v>#N/A</v>
      </c>
      <c r="C44" s="55" t="e">
        <f>'15-12-21'!L44</f>
        <v>#N/A</v>
      </c>
      <c r="D44" s="55" t="e">
        <f>'15-12-21'!O44</f>
        <v>#N/A</v>
      </c>
      <c r="E44" s="55">
        <f>'15-12-21'!C44</f>
        <v>0</v>
      </c>
      <c r="F44" s="55">
        <f>'15-12-21'!D44</f>
        <v>0</v>
      </c>
      <c r="G44" s="55">
        <f>'15-12-21'!E44</f>
        <v>0</v>
      </c>
      <c r="H44" s="55">
        <f>'15-12-21'!G44</f>
        <v>0</v>
      </c>
      <c r="I44" s="55">
        <f>'15-12-21'!F44</f>
        <v>0</v>
      </c>
      <c r="J44" s="57">
        <f>'15-12-21'!H44</f>
        <v>0</v>
      </c>
      <c r="K44" s="55"/>
    </row>
    <row r="45" spans="1:11" ht="40.5" customHeight="1" x14ac:dyDescent="0.25">
      <c r="A45" s="55">
        <f>'15-12-21'!A45</f>
        <v>44</v>
      </c>
      <c r="B45" s="56" t="e">
        <f>CONCATENATE('15-12-21'!J45," ",'15-12-21'!K45)</f>
        <v>#N/A</v>
      </c>
      <c r="C45" s="55" t="e">
        <f>'15-12-21'!L45</f>
        <v>#N/A</v>
      </c>
      <c r="D45" s="55" t="e">
        <f>'15-12-21'!O45</f>
        <v>#N/A</v>
      </c>
      <c r="E45" s="55">
        <f>'15-12-21'!C45</f>
        <v>0</v>
      </c>
      <c r="F45" s="55">
        <f>'15-12-21'!D45</f>
        <v>0</v>
      </c>
      <c r="G45" s="55">
        <f>'15-12-21'!E45</f>
        <v>0</v>
      </c>
      <c r="H45" s="55">
        <f>'15-12-21'!G45</f>
        <v>0</v>
      </c>
      <c r="I45" s="55">
        <f>'15-12-21'!F45</f>
        <v>0</v>
      </c>
      <c r="J45" s="57">
        <f>'15-12-21'!H45</f>
        <v>0</v>
      </c>
      <c r="K45" s="55"/>
    </row>
    <row r="46" spans="1:11" ht="40.5" customHeight="1" x14ac:dyDescent="0.25">
      <c r="A46" s="55">
        <f>'15-12-21'!A46</f>
        <v>45</v>
      </c>
      <c r="B46" s="56" t="e">
        <f>CONCATENATE('15-12-21'!J46," ",'15-12-21'!K46)</f>
        <v>#N/A</v>
      </c>
      <c r="C46" s="55" t="e">
        <f>'15-12-21'!L46</f>
        <v>#N/A</v>
      </c>
      <c r="D46" s="55" t="e">
        <f>'15-12-21'!O46</f>
        <v>#N/A</v>
      </c>
      <c r="E46" s="55">
        <f>'15-12-21'!C56</f>
        <v>7</v>
      </c>
      <c r="F46" s="55">
        <f>'15-12-21'!D46</f>
        <v>0</v>
      </c>
      <c r="G46" s="55">
        <f>'15-12-21'!E46</f>
        <v>0</v>
      </c>
      <c r="H46" s="55">
        <f>'15-12-21'!G46</f>
        <v>0</v>
      </c>
      <c r="I46" s="55">
        <f>'15-12-21'!F46</f>
        <v>0</v>
      </c>
      <c r="J46" s="57">
        <f>'15-12-21'!H46</f>
        <v>0</v>
      </c>
      <c r="K46" s="55"/>
    </row>
    <row r="47" spans="1:11" ht="40.5" customHeight="1" x14ac:dyDescent="0.25">
      <c r="A47" s="55">
        <f>'15-12-21'!A47</f>
        <v>46</v>
      </c>
      <c r="B47" s="56" t="e">
        <f>CONCATENATE('15-12-21'!J47," ",'15-12-21'!K47)</f>
        <v>#N/A</v>
      </c>
      <c r="C47" s="55" t="e">
        <f>'15-12-21'!L47</f>
        <v>#N/A</v>
      </c>
      <c r="D47" s="55" t="e">
        <f>'15-12-21'!O47</f>
        <v>#N/A</v>
      </c>
      <c r="E47" s="55">
        <f>'15-12-21'!C47</f>
        <v>0</v>
      </c>
      <c r="F47" s="55">
        <f>'15-12-21'!D47</f>
        <v>0</v>
      </c>
      <c r="G47" s="55">
        <f>'15-12-21'!E47</f>
        <v>0</v>
      </c>
      <c r="H47" s="55">
        <f>'15-12-21'!G47</f>
        <v>0</v>
      </c>
      <c r="I47" s="55">
        <f>'15-12-21'!F47</f>
        <v>0</v>
      </c>
      <c r="J47" s="57">
        <f>'15-12-21'!H47</f>
        <v>0</v>
      </c>
      <c r="K47" s="55"/>
    </row>
    <row r="48" spans="1:11" ht="40.5" customHeight="1" x14ac:dyDescent="0.25">
      <c r="A48" s="55">
        <f>'15-12-21'!A48</f>
        <v>47</v>
      </c>
      <c r="B48" s="56" t="e">
        <f>CONCATENATE('15-12-21'!J48," ",'15-12-21'!K48)</f>
        <v>#N/A</v>
      </c>
      <c r="C48" s="55" t="e">
        <f>'15-12-21'!L48</f>
        <v>#N/A</v>
      </c>
      <c r="D48" s="55" t="e">
        <f>'15-12-21'!O48</f>
        <v>#N/A</v>
      </c>
      <c r="E48" s="55">
        <f>'15-12-21'!C48</f>
        <v>0</v>
      </c>
      <c r="F48" s="55">
        <f>'15-12-21'!D48</f>
        <v>0</v>
      </c>
      <c r="G48" s="55">
        <f>'15-12-21'!E48</f>
        <v>0</v>
      </c>
      <c r="H48" s="55">
        <f>'15-12-21'!G48</f>
        <v>0</v>
      </c>
      <c r="I48" s="55">
        <f>'15-12-21'!F48</f>
        <v>0</v>
      </c>
      <c r="J48" s="57">
        <f>'15-12-21'!H48</f>
        <v>0</v>
      </c>
      <c r="K48" s="55"/>
    </row>
    <row r="49" spans="1:11" ht="40.5" customHeight="1" x14ac:dyDescent="0.25">
      <c r="A49" s="55">
        <f>'15-12-21'!A49</f>
        <v>48</v>
      </c>
      <c r="B49" s="56" t="e">
        <f>CONCATENATE('15-12-21'!J49," ",'15-12-21'!K49)</f>
        <v>#N/A</v>
      </c>
      <c r="C49" s="55" t="e">
        <f>'15-12-21'!L49</f>
        <v>#N/A</v>
      </c>
      <c r="D49" s="55" t="e">
        <f>'15-12-21'!O49</f>
        <v>#N/A</v>
      </c>
      <c r="E49" s="55">
        <f>'15-12-21'!C49</f>
        <v>0</v>
      </c>
      <c r="F49" s="55">
        <f>'15-12-21'!D49</f>
        <v>0</v>
      </c>
      <c r="G49" s="55">
        <f>'15-12-21'!E49</f>
        <v>0</v>
      </c>
      <c r="H49" s="55">
        <f>'15-12-21'!G49</f>
        <v>0</v>
      </c>
      <c r="I49" s="55">
        <f>'15-12-21'!F49</f>
        <v>0</v>
      </c>
      <c r="J49" s="57">
        <f>'15-12-21'!H49</f>
        <v>0</v>
      </c>
      <c r="K49" s="55"/>
    </row>
    <row r="50" spans="1:11" ht="40.5" customHeight="1" x14ac:dyDescent="0.25">
      <c r="A50" s="55">
        <f>'15-12-21'!A50</f>
        <v>49</v>
      </c>
      <c r="B50" s="56" t="e">
        <f>CONCATENATE('15-12-21'!J50," ",'15-12-21'!K50)</f>
        <v>#N/A</v>
      </c>
      <c r="C50" s="55" t="e">
        <f>'15-12-21'!L50</f>
        <v>#N/A</v>
      </c>
      <c r="D50" s="55" t="e">
        <f>'15-12-21'!O50</f>
        <v>#N/A</v>
      </c>
      <c r="E50" s="55">
        <f>'15-12-21'!C50</f>
        <v>0</v>
      </c>
      <c r="F50" s="55">
        <f>'15-12-21'!D50</f>
        <v>0</v>
      </c>
      <c r="G50" s="55">
        <f>'15-12-21'!E50</f>
        <v>0</v>
      </c>
      <c r="H50" s="55">
        <f>'15-12-21'!G50</f>
        <v>0</v>
      </c>
      <c r="I50" s="55">
        <f>'15-12-21'!F50</f>
        <v>0</v>
      </c>
      <c r="J50" s="57">
        <f>'15-12-21'!H50</f>
        <v>0</v>
      </c>
      <c r="K50" s="55"/>
    </row>
    <row r="51" spans="1:11" ht="40.5" customHeight="1" x14ac:dyDescent="0.25">
      <c r="A51" s="55">
        <f>'15-12-21'!A51</f>
        <v>50</v>
      </c>
      <c r="B51" s="56" t="e">
        <f>CONCATENATE('15-12-21'!J51," ",'15-12-21'!K51)</f>
        <v>#N/A</v>
      </c>
      <c r="C51" s="55" t="e">
        <f>'15-12-21'!L51</f>
        <v>#N/A</v>
      </c>
      <c r="D51" s="55" t="e">
        <f>'15-12-21'!O51</f>
        <v>#N/A</v>
      </c>
      <c r="E51" s="55">
        <f>'15-12-21'!C51</f>
        <v>0</v>
      </c>
      <c r="F51" s="55">
        <f>'15-12-21'!D51</f>
        <v>0</v>
      </c>
      <c r="G51" s="55">
        <f>'15-12-21'!E51</f>
        <v>0</v>
      </c>
      <c r="H51" s="55">
        <f>'15-12-21'!G51</f>
        <v>0</v>
      </c>
      <c r="I51" s="55">
        <f>'15-12-21'!F51</f>
        <v>0</v>
      </c>
      <c r="J51" s="57">
        <f>'15-12-21'!H51</f>
        <v>0</v>
      </c>
      <c r="K51" s="55"/>
    </row>
    <row r="52" spans="1:11" ht="40.5" customHeight="1" x14ac:dyDescent="0.25">
      <c r="A52" s="55">
        <f>'15-12-21'!A52</f>
        <v>51</v>
      </c>
      <c r="B52" s="56" t="e">
        <f>CONCATENATE('15-12-21'!J52," ",'15-12-21'!K52)</f>
        <v>#N/A</v>
      </c>
      <c r="C52" s="55" t="e">
        <f>'15-12-21'!L52</f>
        <v>#N/A</v>
      </c>
      <c r="D52" s="55" t="e">
        <f>'15-12-21'!O52</f>
        <v>#N/A</v>
      </c>
      <c r="E52" s="55">
        <f>'15-12-21'!C52</f>
        <v>0</v>
      </c>
      <c r="F52" s="55">
        <f>'15-12-21'!D52</f>
        <v>0</v>
      </c>
      <c r="G52" s="55">
        <f>'15-12-21'!E52</f>
        <v>0</v>
      </c>
      <c r="H52" s="55">
        <f>'15-12-21'!G52</f>
        <v>0</v>
      </c>
      <c r="I52" s="55">
        <f>'15-12-21'!F52</f>
        <v>0</v>
      </c>
      <c r="J52" s="57">
        <f>'15-12-21'!H52</f>
        <v>0</v>
      </c>
      <c r="K52" s="55"/>
    </row>
    <row r="53" spans="1:11" ht="40.5" customHeight="1" x14ac:dyDescent="0.25">
      <c r="A53" s="55">
        <f>'15-12-21'!A53</f>
        <v>52</v>
      </c>
      <c r="B53" s="56" t="e">
        <f>CONCATENATE('15-12-21'!J53," ",'15-12-21'!K53)</f>
        <v>#N/A</v>
      </c>
      <c r="C53" s="55" t="e">
        <f>'15-12-21'!L53</f>
        <v>#N/A</v>
      </c>
      <c r="D53" s="55" t="e">
        <f>'15-12-21'!O53</f>
        <v>#N/A</v>
      </c>
      <c r="E53" s="55">
        <f>'15-12-21'!C53</f>
        <v>0</v>
      </c>
      <c r="F53" s="55">
        <f>'15-12-21'!D53</f>
        <v>0</v>
      </c>
      <c r="G53" s="55">
        <f>'15-12-21'!E53</f>
        <v>0</v>
      </c>
      <c r="H53" s="55">
        <f>'15-12-21'!G53</f>
        <v>0</v>
      </c>
      <c r="I53" s="55">
        <f>'15-12-21'!F53</f>
        <v>0</v>
      </c>
      <c r="J53" s="57">
        <f>'15-12-21'!H53</f>
        <v>0</v>
      </c>
      <c r="K53" s="55"/>
    </row>
  </sheetData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zoomScaleNormal="100" workbookViewId="0">
      <selection activeCell="L25" sqref="L25"/>
    </sheetView>
  </sheetViews>
  <sheetFormatPr baseColWidth="10" defaultColWidth="11.42578125" defaultRowHeight="15" x14ac:dyDescent="0.25"/>
  <cols>
    <col min="2" max="2" width="15.7109375" customWidth="1"/>
    <col min="3" max="3" width="14.5703125" customWidth="1"/>
    <col min="6" max="6" width="25.5703125" customWidth="1"/>
    <col min="7" max="7" width="34" customWidth="1"/>
    <col min="8" max="8" width="32.7109375" customWidth="1"/>
    <col min="10" max="10" width="23.42578125" customWidth="1"/>
    <col min="11" max="11" width="17" customWidth="1"/>
  </cols>
  <sheetData>
    <row r="1" spans="1:12" x14ac:dyDescent="0.25">
      <c r="A1" t="s">
        <v>782</v>
      </c>
      <c r="B1" t="s">
        <v>3</v>
      </c>
      <c r="C1" t="s">
        <v>796</v>
      </c>
      <c r="D1" t="s">
        <v>5</v>
      </c>
      <c r="E1" t="s">
        <v>797</v>
      </c>
      <c r="F1" t="s">
        <v>794</v>
      </c>
      <c r="G1" t="s">
        <v>798</v>
      </c>
      <c r="H1" t="s">
        <v>780</v>
      </c>
      <c r="I1" t="s">
        <v>781</v>
      </c>
      <c r="J1" t="s">
        <v>779</v>
      </c>
      <c r="K1" t="s">
        <v>7</v>
      </c>
      <c r="L1" t="s">
        <v>799</v>
      </c>
    </row>
    <row r="2" spans="1:12" x14ac:dyDescent="0.25">
      <c r="A2" t="str">
        <f>'15-12-21'!J2</f>
        <v>Susana</v>
      </c>
      <c r="B2" t="str">
        <f>'15-12-21'!K2</f>
        <v>Díaz Toubes</v>
      </c>
      <c r="C2" t="str">
        <f>'15-12-21'!L2</f>
        <v>MAXWELL</v>
      </c>
      <c r="D2">
        <f>'15-12-21'!M2</f>
        <v>620486181</v>
      </c>
      <c r="E2">
        <f>'15-12-21'!O2</f>
        <v>0</v>
      </c>
      <c r="F2">
        <f>'15-12-21'!C2</f>
        <v>0</v>
      </c>
      <c r="G2" t="str">
        <f>'15-12-21'!D2</f>
        <v>FILETE DE POLLO</v>
      </c>
      <c r="H2" t="str">
        <f>'15-12-21'!E2</f>
        <v>FRUTA</v>
      </c>
      <c r="I2" t="str">
        <f>'15-12-21'!F2</f>
        <v>ENSALADA</v>
      </c>
      <c r="J2" t="str">
        <f>'15-12-21'!G2</f>
        <v>AGUA</v>
      </c>
      <c r="K2">
        <f>'15-12-21'!O2</f>
        <v>0</v>
      </c>
      <c r="L2">
        <f>'15-12-21'!I2</f>
        <v>88</v>
      </c>
    </row>
    <row r="3" spans="1:12" x14ac:dyDescent="0.25">
      <c r="A3" t="str">
        <f>'15-12-21'!J3</f>
        <v>MIGUEL</v>
      </c>
      <c r="B3" t="str">
        <f>'15-12-21'!K3</f>
        <v>RUIZ GARCIA</v>
      </c>
      <c r="C3" t="str">
        <f>'15-12-21'!L3</f>
        <v>comedor I+D+i</v>
      </c>
      <c r="D3">
        <f>'15-12-21'!M3</f>
        <v>697383812</v>
      </c>
      <c r="E3">
        <f>'15-12-21'!O3</f>
        <v>0</v>
      </c>
      <c r="F3" t="str">
        <f>'15-12-21'!C3</f>
        <v>REVUELTO DE ESPINACAS</v>
      </c>
      <c r="G3" t="str">
        <f>'15-12-21'!D3</f>
        <v>FILETE DE POLLO</v>
      </c>
      <c r="H3" t="str">
        <f>'15-12-21'!E3</f>
        <v>YOGURT</v>
      </c>
      <c r="I3" t="str">
        <f>'15-12-21'!F3</f>
        <v>PATATAS FRITAS</v>
      </c>
      <c r="J3" t="str">
        <f>'15-12-21'!G3</f>
        <v>AGUA</v>
      </c>
      <c r="K3">
        <f>'15-12-21'!O3</f>
        <v>0</v>
      </c>
      <c r="L3">
        <f>'15-12-21'!I3</f>
        <v>2</v>
      </c>
    </row>
    <row r="4" spans="1:12" x14ac:dyDescent="0.25">
      <c r="A4" t="str">
        <f>'15-12-21'!J4</f>
        <v>Carlos</v>
      </c>
      <c r="B4" t="str">
        <f>'15-12-21'!K4</f>
        <v>Perez Sainz</v>
      </c>
      <c r="C4" t="str">
        <f>'15-12-21'!L4</f>
        <v>comedor Rocha</v>
      </c>
      <c r="D4">
        <f>'15-12-21'!M4</f>
        <v>0</v>
      </c>
      <c r="E4">
        <f>'15-12-21'!O4</f>
        <v>0</v>
      </c>
      <c r="F4" t="str">
        <f>'15-12-21'!C4</f>
        <v>REVUELTO DE ESPINACAS</v>
      </c>
      <c r="G4" t="str">
        <f>'15-12-21'!D4</f>
        <v>BIEN ME SABE DE PESCADO</v>
      </c>
      <c r="H4" t="str">
        <f>'15-12-21'!E4</f>
        <v>FRUTA</v>
      </c>
      <c r="I4" t="str">
        <f>'15-12-21'!F4</f>
        <v>ARROZ EN BLANCO</v>
      </c>
      <c r="J4" t="str">
        <f>'15-12-21'!G4</f>
        <v>AGUA</v>
      </c>
      <c r="K4">
        <f>'15-12-21'!O4</f>
        <v>0</v>
      </c>
      <c r="L4">
        <f>'15-12-21'!I4</f>
        <v>146</v>
      </c>
    </row>
    <row r="5" spans="1:12" x14ac:dyDescent="0.25">
      <c r="A5" t="str">
        <f>'15-12-21'!J5</f>
        <v>MANUEL</v>
      </c>
      <c r="B5" t="str">
        <f>'15-12-21'!K5</f>
        <v>PÉREZ MARTÍNEZ</v>
      </c>
      <c r="C5" t="str">
        <f>'15-12-21'!L5</f>
        <v>comedor I+D+i</v>
      </c>
      <c r="D5" t="str">
        <f>'15-12-21'!M5</f>
        <v>98152220 ext. 477</v>
      </c>
      <c r="E5">
        <f>'15-12-21'!O5</f>
        <v>0</v>
      </c>
      <c r="F5" t="str">
        <f>'15-12-21'!C5</f>
        <v>SOPA POBRE</v>
      </c>
      <c r="G5" t="str">
        <f>'15-12-21'!D5</f>
        <v>BIEN ME SABE DE PESCADO</v>
      </c>
      <c r="H5" t="str">
        <f>'15-12-21'!E5</f>
        <v>YOGURT</v>
      </c>
      <c r="I5" t="str">
        <f>'15-12-21'!F5</f>
        <v>MENESTRA DE VERDURAS</v>
      </c>
      <c r="J5" t="str">
        <f>'15-12-21'!G5</f>
        <v>AGUA</v>
      </c>
      <c r="K5">
        <f>'15-12-21'!O5</f>
        <v>0</v>
      </c>
      <c r="L5">
        <f>'15-12-21'!I5</f>
        <v>176</v>
      </c>
    </row>
    <row r="6" spans="1:12" x14ac:dyDescent="0.25">
      <c r="A6" t="str">
        <f>'15-12-21'!J6</f>
        <v>Sergio</v>
      </c>
      <c r="B6" t="str">
        <f>'15-12-21'!K6</f>
        <v>Bello Martinez</v>
      </c>
      <c r="C6" t="str">
        <f>'15-12-21'!L6</f>
        <v>comedor I+D+i</v>
      </c>
      <c r="D6">
        <f>'15-12-21'!M6</f>
        <v>645991795</v>
      </c>
      <c r="E6" t="str">
        <f>'15-12-21'!O6</f>
        <v>Crustaceos</v>
      </c>
      <c r="F6" t="str">
        <f>'15-12-21'!C6</f>
        <v>ENSALADA DE LA TIERRA</v>
      </c>
      <c r="G6" t="str">
        <f>'15-12-21'!D6</f>
        <v>FILETE DE POLLO</v>
      </c>
      <c r="H6" t="str">
        <f>'15-12-21'!E6</f>
        <v>FRUTA</v>
      </c>
      <c r="I6" t="str">
        <f>'15-12-21'!F6</f>
        <v>PATATAS FRITAS</v>
      </c>
      <c r="J6" t="str">
        <f>'15-12-21'!G6</f>
        <v>AGUA</v>
      </c>
      <c r="K6" t="str">
        <f>'15-12-21'!O6</f>
        <v>Crustaceos</v>
      </c>
      <c r="L6">
        <f>'15-12-21'!I6</f>
        <v>92</v>
      </c>
    </row>
    <row r="7" spans="1:12" x14ac:dyDescent="0.25">
      <c r="A7" t="str">
        <f>'15-12-21'!J7</f>
        <v>Yazan</v>
      </c>
      <c r="B7" t="str">
        <f>'15-12-21'!K7</f>
        <v>Hijazi</v>
      </c>
      <c r="C7" t="str">
        <f>'15-12-21'!L7</f>
        <v>comedor Rocha</v>
      </c>
      <c r="D7">
        <f>'15-12-21'!M7</f>
        <v>0</v>
      </c>
      <c r="E7">
        <f>'15-12-21'!O7</f>
        <v>0</v>
      </c>
      <c r="F7" t="str">
        <f>'15-12-21'!C7</f>
        <v>REVUELTO DE ESPINACAS</v>
      </c>
      <c r="G7" t="str">
        <f>'15-12-21'!D7</f>
        <v>BIEN ME SABE DE PESCADO</v>
      </c>
      <c r="H7" t="str">
        <f>'15-12-21'!E7</f>
        <v>TARTA DE TRES CHOCOLATES</v>
      </c>
      <c r="I7" t="str">
        <f>'15-12-21'!F7</f>
        <v>PATATAS FRITAS</v>
      </c>
      <c r="J7" t="str">
        <f>'15-12-21'!G7</f>
        <v>COCA-COLA</v>
      </c>
      <c r="K7">
        <f>'15-12-21'!O7</f>
        <v>0</v>
      </c>
      <c r="L7">
        <f>'15-12-21'!I7</f>
        <v>236</v>
      </c>
    </row>
    <row r="8" spans="1:12" x14ac:dyDescent="0.25">
      <c r="A8" t="str">
        <f>'15-12-21'!J8</f>
        <v>Adrian</v>
      </c>
      <c r="B8" t="str">
        <f>'15-12-21'!K8</f>
        <v>Aboal Losada</v>
      </c>
      <c r="C8" t="str">
        <f>'15-12-21'!L8</f>
        <v>comedor Rocha</v>
      </c>
      <c r="D8">
        <f>'15-12-21'!M8</f>
        <v>608014652</v>
      </c>
      <c r="E8">
        <f>'15-12-21'!O8</f>
        <v>0</v>
      </c>
      <c r="F8" t="str">
        <f>'15-12-21'!C8</f>
        <v>EXPRESS</v>
      </c>
      <c r="G8" t="str">
        <f>'15-12-21'!D8</f>
        <v>PASTA MARINERA</v>
      </c>
      <c r="H8" t="str">
        <f>'15-12-21'!E8</f>
        <v>PATATAS FRITAS</v>
      </c>
      <c r="I8" t="str">
        <f>'15-12-21'!F8</f>
        <v>FRUTA</v>
      </c>
      <c r="J8" t="str">
        <f>'15-12-21'!G8</f>
        <v>AGUA</v>
      </c>
      <c r="K8">
        <f>'15-12-21'!O8</f>
        <v>0</v>
      </c>
      <c r="L8">
        <f>'15-12-21'!I8</f>
        <v>0</v>
      </c>
    </row>
    <row r="9" spans="1:12" x14ac:dyDescent="0.25">
      <c r="A9" t="e">
        <f>'15-12-21'!J9</f>
        <v>#N/A</v>
      </c>
      <c r="B9" t="e">
        <f>'15-12-21'!K9</f>
        <v>#N/A</v>
      </c>
      <c r="C9" t="e">
        <f>'15-12-21'!L9</f>
        <v>#N/A</v>
      </c>
      <c r="D9" t="e">
        <f>'15-12-21'!M9</f>
        <v>#N/A</v>
      </c>
      <c r="E9" t="e">
        <f>'15-12-21'!O9</f>
        <v>#N/A</v>
      </c>
      <c r="F9">
        <f>'15-12-21'!C9</f>
        <v>0</v>
      </c>
      <c r="G9">
        <f>'15-12-21'!D9</f>
        <v>0</v>
      </c>
      <c r="H9">
        <f>'15-12-21'!E9</f>
        <v>0</v>
      </c>
      <c r="I9">
        <f>'15-12-21'!F9</f>
        <v>0</v>
      </c>
      <c r="J9">
        <f>'15-12-21'!G9</f>
        <v>0</v>
      </c>
      <c r="K9" t="e">
        <f>'15-12-21'!O9</f>
        <v>#N/A</v>
      </c>
      <c r="L9" t="e">
        <f>'15-12-21'!I9</f>
        <v>#N/A</v>
      </c>
    </row>
    <row r="10" spans="1:12" x14ac:dyDescent="0.25">
      <c r="A10" t="e">
        <f>'15-12-21'!J10</f>
        <v>#N/A</v>
      </c>
      <c r="B10" t="e">
        <f>'15-12-21'!K10</f>
        <v>#N/A</v>
      </c>
      <c r="C10" t="e">
        <f>'15-12-21'!L10</f>
        <v>#N/A</v>
      </c>
      <c r="D10" t="e">
        <f>'15-12-21'!M10</f>
        <v>#N/A</v>
      </c>
      <c r="E10" t="e">
        <f>'15-12-21'!O10</f>
        <v>#N/A</v>
      </c>
      <c r="F10">
        <f>'15-12-21'!D10</f>
        <v>0</v>
      </c>
      <c r="G10">
        <f>'15-12-21'!E10</f>
        <v>0</v>
      </c>
      <c r="H10">
        <f>'15-12-21'!F10</f>
        <v>0</v>
      </c>
      <c r="I10">
        <f>'15-12-21'!G10</f>
        <v>0</v>
      </c>
      <c r="J10">
        <f>'15-12-21'!H10</f>
        <v>0</v>
      </c>
      <c r="K10" t="e">
        <f>'15-12-21'!O10</f>
        <v>#N/A</v>
      </c>
      <c r="L10" t="e">
        <f>'15-12-21'!I10</f>
        <v>#N/A</v>
      </c>
    </row>
    <row r="11" spans="1:12" x14ac:dyDescent="0.25">
      <c r="A11" t="e">
        <f>'15-12-21'!J11</f>
        <v>#N/A</v>
      </c>
      <c r="B11" t="e">
        <f>'15-12-21'!K11</f>
        <v>#N/A</v>
      </c>
      <c r="C11" t="e">
        <f>'15-12-21'!L11</f>
        <v>#N/A</v>
      </c>
      <c r="D11" t="e">
        <f>'15-12-21'!M11</f>
        <v>#N/A</v>
      </c>
      <c r="E11" t="e">
        <f>'15-12-21'!O11</f>
        <v>#N/A</v>
      </c>
      <c r="F11">
        <f>'15-12-21'!D11</f>
        <v>0</v>
      </c>
      <c r="G11">
        <f>'15-12-21'!E11</f>
        <v>0</v>
      </c>
      <c r="H11">
        <f>'15-12-21'!F11</f>
        <v>0</v>
      </c>
      <c r="I11">
        <f>'15-12-21'!G11</f>
        <v>0</v>
      </c>
      <c r="J11">
        <f>'15-12-21'!H11</f>
        <v>0</v>
      </c>
      <c r="K11" t="e">
        <f>'15-12-21'!O11</f>
        <v>#N/A</v>
      </c>
      <c r="L11" t="e">
        <f>'15-12-21'!I11</f>
        <v>#N/A</v>
      </c>
    </row>
    <row r="12" spans="1:12" x14ac:dyDescent="0.25">
      <c r="A12" t="e">
        <f>'15-12-21'!J12</f>
        <v>#N/A</v>
      </c>
      <c r="B12" t="e">
        <f>'15-12-21'!K12</f>
        <v>#N/A</v>
      </c>
      <c r="C12" t="e">
        <f>'15-12-21'!L12</f>
        <v>#N/A</v>
      </c>
      <c r="D12" t="e">
        <f>'15-12-21'!M12</f>
        <v>#N/A</v>
      </c>
      <c r="E12" t="e">
        <f>'15-12-21'!O12</f>
        <v>#N/A</v>
      </c>
      <c r="F12">
        <f>'15-12-21'!C12</f>
        <v>0</v>
      </c>
      <c r="G12">
        <f>'15-12-21'!D12</f>
        <v>0</v>
      </c>
      <c r="H12">
        <f>'15-12-21'!E12</f>
        <v>0</v>
      </c>
      <c r="I12">
        <f>'15-12-21'!F12</f>
        <v>0</v>
      </c>
      <c r="J12">
        <f>'15-12-21'!G12</f>
        <v>0</v>
      </c>
      <c r="K12" t="e">
        <f>'15-12-21'!O12</f>
        <v>#N/A</v>
      </c>
      <c r="L12" t="e">
        <f>'15-12-21'!I12</f>
        <v>#N/A</v>
      </c>
    </row>
    <row r="13" spans="1:12" x14ac:dyDescent="0.25">
      <c r="A13" t="e">
        <f>'15-12-21'!J13</f>
        <v>#N/A</v>
      </c>
      <c r="B13" t="e">
        <f>'15-12-21'!K13</f>
        <v>#N/A</v>
      </c>
      <c r="C13" t="e">
        <f>'15-12-21'!L13</f>
        <v>#N/A</v>
      </c>
      <c r="D13" t="e">
        <f>'15-12-21'!M13</f>
        <v>#N/A</v>
      </c>
      <c r="E13" t="e">
        <f>'15-12-21'!O13</f>
        <v>#N/A</v>
      </c>
      <c r="F13">
        <f>'15-12-21'!C13</f>
        <v>0</v>
      </c>
      <c r="G13">
        <f>'15-12-21'!D13</f>
        <v>0</v>
      </c>
      <c r="H13">
        <f>'15-12-21'!E13</f>
        <v>0</v>
      </c>
      <c r="I13">
        <f>'15-12-21'!F13</f>
        <v>0</v>
      </c>
      <c r="J13">
        <f>'15-12-21'!G13</f>
        <v>0</v>
      </c>
      <c r="K13" t="e">
        <f>'15-12-21'!O13</f>
        <v>#N/A</v>
      </c>
      <c r="L13" t="e">
        <f>'15-12-21'!I13</f>
        <v>#N/A</v>
      </c>
    </row>
    <row r="14" spans="1:12" x14ac:dyDescent="0.25">
      <c r="A14" t="e">
        <f>'15-12-21'!J14</f>
        <v>#N/A</v>
      </c>
      <c r="B14" t="e">
        <f>'15-12-21'!K14</f>
        <v>#N/A</v>
      </c>
      <c r="C14" t="e">
        <f>'15-12-21'!L14</f>
        <v>#N/A</v>
      </c>
      <c r="D14" t="e">
        <f>'15-12-21'!M14</f>
        <v>#N/A</v>
      </c>
      <c r="E14" t="e">
        <f>'15-12-21'!O14</f>
        <v>#N/A</v>
      </c>
      <c r="F14">
        <f>'15-12-21'!C14</f>
        <v>0</v>
      </c>
      <c r="G14">
        <f>'15-12-21'!D14</f>
        <v>0</v>
      </c>
      <c r="H14">
        <f>'15-12-21'!E14</f>
        <v>0</v>
      </c>
      <c r="I14">
        <f>'15-12-21'!F14</f>
        <v>0</v>
      </c>
      <c r="J14">
        <f>'15-12-21'!G14</f>
        <v>0</v>
      </c>
      <c r="K14" t="e">
        <f>'15-12-21'!O14</f>
        <v>#N/A</v>
      </c>
      <c r="L14" t="e">
        <f>'15-12-21'!I14</f>
        <v>#N/A</v>
      </c>
    </row>
    <row r="15" spans="1:12" x14ac:dyDescent="0.25">
      <c r="A15" t="e">
        <f>'15-12-21'!J15</f>
        <v>#N/A</v>
      </c>
      <c r="B15" t="e">
        <f>'15-12-21'!K15</f>
        <v>#N/A</v>
      </c>
      <c r="C15" t="e">
        <f>'15-12-21'!L15</f>
        <v>#N/A</v>
      </c>
      <c r="D15" t="e">
        <f>'15-12-21'!M15</f>
        <v>#N/A</v>
      </c>
      <c r="E15" t="e">
        <f>'15-12-21'!O15</f>
        <v>#N/A</v>
      </c>
      <c r="F15">
        <f>'15-12-21'!C15</f>
        <v>0</v>
      </c>
      <c r="G15">
        <f>'15-12-21'!D15</f>
        <v>0</v>
      </c>
      <c r="H15">
        <f>'15-12-21'!E15</f>
        <v>0</v>
      </c>
      <c r="I15">
        <f>'15-12-21'!F15</f>
        <v>0</v>
      </c>
      <c r="J15">
        <f>'15-12-21'!G15</f>
        <v>0</v>
      </c>
      <c r="K15" t="e">
        <f>'15-12-21'!O15</f>
        <v>#N/A</v>
      </c>
      <c r="L15" t="e">
        <f>'15-12-21'!I15</f>
        <v>#N/A</v>
      </c>
    </row>
    <row r="16" spans="1:12" x14ac:dyDescent="0.25">
      <c r="A16" t="e">
        <f>'15-12-21'!J16</f>
        <v>#N/A</v>
      </c>
      <c r="B16" t="e">
        <f>'15-12-21'!K16</f>
        <v>#N/A</v>
      </c>
      <c r="C16" t="e">
        <f>'15-12-21'!L16</f>
        <v>#N/A</v>
      </c>
      <c r="D16" t="e">
        <f>'15-12-21'!M16</f>
        <v>#N/A</v>
      </c>
      <c r="E16" t="e">
        <f>'15-12-21'!O16</f>
        <v>#N/A</v>
      </c>
      <c r="F16">
        <f>'15-12-21'!C16</f>
        <v>0</v>
      </c>
      <c r="G16">
        <f>'15-12-21'!D16</f>
        <v>0</v>
      </c>
      <c r="H16">
        <f>'15-12-21'!E16</f>
        <v>0</v>
      </c>
      <c r="I16">
        <f>'15-12-21'!F16</f>
        <v>0</v>
      </c>
      <c r="J16">
        <f>'15-12-21'!G16</f>
        <v>0</v>
      </c>
      <c r="K16" t="e">
        <f>'15-12-21'!O16</f>
        <v>#N/A</v>
      </c>
      <c r="L16" t="e">
        <f>'15-12-21'!I16</f>
        <v>#N/A</v>
      </c>
    </row>
    <row r="17" spans="1:12" x14ac:dyDescent="0.25">
      <c r="A17" t="e">
        <f>'15-12-21'!J17</f>
        <v>#N/A</v>
      </c>
      <c r="B17" t="e">
        <f>'15-12-21'!K17</f>
        <v>#N/A</v>
      </c>
      <c r="C17" t="e">
        <f>'15-12-21'!L17</f>
        <v>#N/A</v>
      </c>
      <c r="D17" t="e">
        <f>'15-12-21'!M17</f>
        <v>#N/A</v>
      </c>
      <c r="E17" t="e">
        <f>'15-12-21'!O17</f>
        <v>#N/A</v>
      </c>
      <c r="F17">
        <f>'15-12-21'!C17</f>
        <v>0</v>
      </c>
      <c r="G17">
        <f>'15-12-21'!D17</f>
        <v>0</v>
      </c>
      <c r="H17">
        <f>'15-12-21'!E17</f>
        <v>0</v>
      </c>
      <c r="I17">
        <f>'15-12-21'!F17</f>
        <v>0</v>
      </c>
      <c r="J17">
        <f>'15-12-21'!G17</f>
        <v>0</v>
      </c>
      <c r="K17" t="e">
        <f>'15-12-21'!O17</f>
        <v>#N/A</v>
      </c>
      <c r="L17" t="e">
        <f>'15-12-21'!I17</f>
        <v>#N/A</v>
      </c>
    </row>
    <row r="18" spans="1:12" x14ac:dyDescent="0.25">
      <c r="A18" t="e">
        <f>'15-12-21'!J18</f>
        <v>#N/A</v>
      </c>
      <c r="B18" t="e">
        <f>'15-12-21'!K18</f>
        <v>#N/A</v>
      </c>
      <c r="C18" t="e">
        <f>'15-12-21'!L18</f>
        <v>#N/A</v>
      </c>
      <c r="D18" t="e">
        <f>'15-12-21'!M18</f>
        <v>#N/A</v>
      </c>
      <c r="E18" t="e">
        <f>'15-12-21'!O18</f>
        <v>#N/A</v>
      </c>
      <c r="F18">
        <f>'15-12-21'!C18</f>
        <v>0</v>
      </c>
      <c r="G18">
        <f>'15-12-21'!D18</f>
        <v>0</v>
      </c>
      <c r="H18">
        <f>'15-12-21'!E18</f>
        <v>0</v>
      </c>
      <c r="I18">
        <f>'15-12-21'!F18</f>
        <v>0</v>
      </c>
      <c r="J18">
        <f>'15-12-21'!G18</f>
        <v>0</v>
      </c>
      <c r="K18" t="e">
        <f>'15-12-21'!O18</f>
        <v>#N/A</v>
      </c>
      <c r="L18" t="e">
        <f>'15-12-21'!I18</f>
        <v>#N/A</v>
      </c>
    </row>
    <row r="19" spans="1:12" x14ac:dyDescent="0.25">
      <c r="A19" t="e">
        <f>'15-12-21'!J19</f>
        <v>#N/A</v>
      </c>
      <c r="B19" t="e">
        <f>'15-12-21'!K19</f>
        <v>#N/A</v>
      </c>
      <c r="C19" t="e">
        <f>'15-12-21'!L19</f>
        <v>#N/A</v>
      </c>
      <c r="D19" t="e">
        <f>'15-12-21'!M19</f>
        <v>#N/A</v>
      </c>
      <c r="E19" t="e">
        <f>'15-12-21'!O19</f>
        <v>#N/A</v>
      </c>
      <c r="F19">
        <f>'15-12-21'!C19</f>
        <v>0</v>
      </c>
      <c r="G19">
        <f>'15-12-21'!D19</f>
        <v>0</v>
      </c>
      <c r="H19">
        <f>'15-12-21'!E19</f>
        <v>0</v>
      </c>
      <c r="I19">
        <f>'15-12-21'!F19</f>
        <v>0</v>
      </c>
      <c r="J19">
        <f>'15-12-21'!G19</f>
        <v>0</v>
      </c>
      <c r="K19" t="e">
        <f>'15-12-21'!O19</f>
        <v>#N/A</v>
      </c>
      <c r="L19" t="e">
        <f>'15-12-21'!I19</f>
        <v>#N/A</v>
      </c>
    </row>
    <row r="20" spans="1:12" x14ac:dyDescent="0.25">
      <c r="A20" t="e">
        <f>'15-12-21'!J20</f>
        <v>#N/A</v>
      </c>
      <c r="B20" t="e">
        <f>'15-12-21'!K20</f>
        <v>#N/A</v>
      </c>
      <c r="C20" t="e">
        <f>'15-12-21'!L20</f>
        <v>#N/A</v>
      </c>
      <c r="D20" t="e">
        <f>'15-12-21'!M20</f>
        <v>#N/A</v>
      </c>
      <c r="E20" t="e">
        <f>'15-12-21'!O20</f>
        <v>#N/A</v>
      </c>
      <c r="F20">
        <f>'15-12-21'!C20</f>
        <v>0</v>
      </c>
      <c r="G20">
        <f>'15-12-21'!D20</f>
        <v>0</v>
      </c>
      <c r="H20">
        <f>'15-12-21'!E20</f>
        <v>0</v>
      </c>
      <c r="I20">
        <f>'15-12-21'!F20</f>
        <v>0</v>
      </c>
      <c r="J20">
        <f>'15-12-21'!G20</f>
        <v>0</v>
      </c>
      <c r="K20" t="e">
        <f>'15-12-21'!O20</f>
        <v>#N/A</v>
      </c>
      <c r="L20" t="e">
        <f>'15-12-21'!I20</f>
        <v>#N/A</v>
      </c>
    </row>
    <row r="21" spans="1:12" x14ac:dyDescent="0.25">
      <c r="A21" t="e">
        <f>'15-12-21'!J21</f>
        <v>#N/A</v>
      </c>
      <c r="B21" t="e">
        <f>'15-12-21'!K21</f>
        <v>#N/A</v>
      </c>
      <c r="C21" t="e">
        <f>'15-12-21'!L21</f>
        <v>#N/A</v>
      </c>
      <c r="D21" t="e">
        <f>'15-12-21'!M21</f>
        <v>#N/A</v>
      </c>
      <c r="E21" t="e">
        <f>'15-12-21'!O21</f>
        <v>#N/A</v>
      </c>
      <c r="F21">
        <f>'15-12-21'!C21</f>
        <v>0</v>
      </c>
      <c r="G21">
        <f>'15-12-21'!D21</f>
        <v>0</v>
      </c>
      <c r="H21">
        <f>'15-12-21'!E21</f>
        <v>0</v>
      </c>
      <c r="I21">
        <f>'15-12-21'!F21</f>
        <v>0</v>
      </c>
      <c r="J21">
        <f>'15-12-21'!G21</f>
        <v>0</v>
      </c>
      <c r="K21" t="e">
        <f>'15-12-21'!O21</f>
        <v>#N/A</v>
      </c>
      <c r="L21" t="e">
        <f>'15-12-21'!I21</f>
        <v>#N/A</v>
      </c>
    </row>
    <row r="22" spans="1:12" x14ac:dyDescent="0.25">
      <c r="A22" t="e">
        <f>'15-12-21'!J22</f>
        <v>#N/A</v>
      </c>
      <c r="B22" t="e">
        <f>'15-12-21'!K22</f>
        <v>#N/A</v>
      </c>
      <c r="C22" t="e">
        <f>'15-12-21'!L22</f>
        <v>#N/A</v>
      </c>
      <c r="D22" t="e">
        <f>'15-12-21'!M22</f>
        <v>#N/A</v>
      </c>
      <c r="E22" t="e">
        <f>'15-12-21'!O22</f>
        <v>#N/A</v>
      </c>
      <c r="F22">
        <f>'15-12-21'!C22</f>
        <v>0</v>
      </c>
      <c r="G22">
        <f>'15-12-21'!D22</f>
        <v>0</v>
      </c>
      <c r="H22">
        <f>'15-12-21'!E22</f>
        <v>0</v>
      </c>
      <c r="I22">
        <f>'15-12-21'!F22</f>
        <v>0</v>
      </c>
      <c r="J22">
        <f>'15-12-21'!G22</f>
        <v>0</v>
      </c>
      <c r="K22" t="e">
        <f>'15-12-21'!O22</f>
        <v>#N/A</v>
      </c>
      <c r="L22" t="e">
        <f>'15-12-21'!I22</f>
        <v>#N/A</v>
      </c>
    </row>
    <row r="23" spans="1:12" x14ac:dyDescent="0.25">
      <c r="A23" t="e">
        <f>'15-12-21'!J23</f>
        <v>#N/A</v>
      </c>
      <c r="B23" t="e">
        <f>'15-12-21'!K23</f>
        <v>#N/A</v>
      </c>
      <c r="C23" t="e">
        <f>'15-12-21'!L23</f>
        <v>#N/A</v>
      </c>
      <c r="D23" t="e">
        <f>'15-12-21'!M23</f>
        <v>#N/A</v>
      </c>
      <c r="E23" t="e">
        <f>'15-12-21'!O23</f>
        <v>#N/A</v>
      </c>
      <c r="F23">
        <f>'15-12-21'!C23</f>
        <v>0</v>
      </c>
      <c r="G23">
        <f>'15-12-21'!D23</f>
        <v>0</v>
      </c>
      <c r="H23">
        <f>'15-12-21'!E23</f>
        <v>0</v>
      </c>
      <c r="I23">
        <f>'15-12-21'!F23</f>
        <v>0</v>
      </c>
      <c r="J23">
        <f>'15-12-21'!G23</f>
        <v>0</v>
      </c>
      <c r="K23" t="e">
        <f>'15-12-21'!O23</f>
        <v>#N/A</v>
      </c>
      <c r="L23" t="e">
        <f>'15-12-21'!I23</f>
        <v>#N/A</v>
      </c>
    </row>
    <row r="24" spans="1:12" x14ac:dyDescent="0.25">
      <c r="A24" t="e">
        <f>'15-12-21'!J24</f>
        <v>#N/A</v>
      </c>
      <c r="B24" t="e">
        <f>'15-12-21'!K24</f>
        <v>#N/A</v>
      </c>
      <c r="C24" t="e">
        <f>'15-12-21'!L24</f>
        <v>#N/A</v>
      </c>
      <c r="D24" t="e">
        <f>'15-12-21'!M24</f>
        <v>#N/A</v>
      </c>
      <c r="E24" t="e">
        <f>'15-12-21'!O24</f>
        <v>#N/A</v>
      </c>
      <c r="F24">
        <f>'15-12-21'!C24</f>
        <v>0</v>
      </c>
      <c r="G24">
        <f>'15-12-21'!D24</f>
        <v>0</v>
      </c>
      <c r="H24">
        <f>'15-12-21'!E24</f>
        <v>0</v>
      </c>
      <c r="I24">
        <f>'15-12-21'!F24</f>
        <v>0</v>
      </c>
      <c r="J24">
        <f>'15-12-21'!G24</f>
        <v>0</v>
      </c>
      <c r="K24" t="e">
        <f>'15-12-21'!O24</f>
        <v>#N/A</v>
      </c>
      <c r="L24" t="e">
        <f>'15-12-21'!I24</f>
        <v>#N/A</v>
      </c>
    </row>
    <row r="25" spans="1:12" x14ac:dyDescent="0.25">
      <c r="A25" t="e">
        <f>'15-12-21'!J25</f>
        <v>#N/A</v>
      </c>
      <c r="B25" t="e">
        <f>'15-12-21'!K25</f>
        <v>#N/A</v>
      </c>
      <c r="C25" t="e">
        <f>'15-12-21'!L25</f>
        <v>#N/A</v>
      </c>
      <c r="D25" t="e">
        <f>'15-12-21'!M25</f>
        <v>#N/A</v>
      </c>
      <c r="E25" t="e">
        <f>'15-12-21'!O25</f>
        <v>#N/A</v>
      </c>
      <c r="F25">
        <f>'15-12-21'!C25</f>
        <v>0</v>
      </c>
      <c r="G25">
        <f>'15-12-21'!D25</f>
        <v>0</v>
      </c>
      <c r="H25">
        <f>'15-12-21'!E25</f>
        <v>0</v>
      </c>
      <c r="I25">
        <f>'15-12-21'!G25</f>
        <v>0</v>
      </c>
      <c r="J25">
        <f>'15-12-21'!G25</f>
        <v>0</v>
      </c>
      <c r="K25" t="e">
        <f>'15-12-21'!O25</f>
        <v>#N/A</v>
      </c>
      <c r="L25" t="e">
        <f>'15-12-21'!I25</f>
        <v>#N/A</v>
      </c>
    </row>
    <row r="26" spans="1:12" x14ac:dyDescent="0.25">
      <c r="A26" t="e">
        <f>'15-12-21'!J26</f>
        <v>#N/A</v>
      </c>
      <c r="B26" t="e">
        <f>'15-12-21'!K26</f>
        <v>#N/A</v>
      </c>
      <c r="C26" t="e">
        <f>'15-12-21'!L26</f>
        <v>#N/A</v>
      </c>
      <c r="D26" t="e">
        <f>'15-12-21'!M26</f>
        <v>#N/A</v>
      </c>
      <c r="E26" t="e">
        <f>'15-12-21'!O26</f>
        <v>#N/A</v>
      </c>
      <c r="F26">
        <f>'15-12-21'!C26</f>
        <v>0</v>
      </c>
      <c r="G26">
        <f>'15-12-21'!D26</f>
        <v>0</v>
      </c>
      <c r="H26">
        <f>'15-12-21'!E26</f>
        <v>0</v>
      </c>
      <c r="I26">
        <f>'15-12-21'!G26</f>
        <v>0</v>
      </c>
      <c r="J26">
        <f>'15-12-21'!G26</f>
        <v>0</v>
      </c>
      <c r="K26" t="e">
        <f>'15-12-21'!O26</f>
        <v>#N/A</v>
      </c>
      <c r="L26" t="e">
        <f>'15-12-21'!I26</f>
        <v>#N/A</v>
      </c>
    </row>
    <row r="27" spans="1:12" x14ac:dyDescent="0.25">
      <c r="A27" t="e">
        <f>'15-12-21'!J27</f>
        <v>#N/A</v>
      </c>
      <c r="B27" t="e">
        <f>'15-12-21'!K27</f>
        <v>#N/A</v>
      </c>
      <c r="C27" t="e">
        <f>'15-12-21'!L27</f>
        <v>#N/A</v>
      </c>
      <c r="D27" t="e">
        <f>'15-12-21'!M27</f>
        <v>#N/A</v>
      </c>
      <c r="E27" t="e">
        <f>'15-12-21'!O27</f>
        <v>#N/A</v>
      </c>
      <c r="F27">
        <f>'15-12-21'!C27</f>
        <v>0</v>
      </c>
      <c r="G27">
        <f>'15-12-21'!D27</f>
        <v>0</v>
      </c>
      <c r="H27">
        <f>'15-12-21'!E27</f>
        <v>0</v>
      </c>
      <c r="I27">
        <f>'15-12-21'!G27</f>
        <v>0</v>
      </c>
      <c r="J27">
        <f>'15-12-21'!G27</f>
        <v>0</v>
      </c>
      <c r="K27" t="e">
        <f>'15-12-21'!O27</f>
        <v>#N/A</v>
      </c>
      <c r="L27" t="e">
        <f>'15-12-21'!I27</f>
        <v>#N/A</v>
      </c>
    </row>
    <row r="28" spans="1:12" x14ac:dyDescent="0.25">
      <c r="A28" t="e">
        <f>'15-12-21'!J28</f>
        <v>#N/A</v>
      </c>
      <c r="B28" t="e">
        <f>'15-12-21'!K28</f>
        <v>#N/A</v>
      </c>
      <c r="C28" t="e">
        <f>'15-12-21'!L28</f>
        <v>#N/A</v>
      </c>
      <c r="D28" t="e">
        <f>'15-12-21'!M28</f>
        <v>#N/A</v>
      </c>
      <c r="E28" t="e">
        <f>'15-12-21'!O28</f>
        <v>#N/A</v>
      </c>
      <c r="F28">
        <f>'15-12-21'!C28</f>
        <v>0</v>
      </c>
      <c r="G28">
        <f>'15-12-21'!D28</f>
        <v>0</v>
      </c>
      <c r="H28">
        <f>'15-12-21'!E28</f>
        <v>0</v>
      </c>
      <c r="I28">
        <f>'15-12-21'!G28</f>
        <v>0</v>
      </c>
      <c r="J28">
        <f>'15-12-21'!G28</f>
        <v>0</v>
      </c>
      <c r="K28" t="e">
        <f>'15-12-21'!O28</f>
        <v>#N/A</v>
      </c>
      <c r="L28" t="e">
        <f>'15-12-21'!I28</f>
        <v>#N/A</v>
      </c>
    </row>
    <row r="29" spans="1:12" x14ac:dyDescent="0.25">
      <c r="A29" t="e">
        <f>'15-12-21'!J29</f>
        <v>#N/A</v>
      </c>
      <c r="B29" t="e">
        <f>'15-12-21'!K29</f>
        <v>#N/A</v>
      </c>
      <c r="C29" t="e">
        <f>'15-12-21'!L29</f>
        <v>#N/A</v>
      </c>
      <c r="D29" t="e">
        <f>'15-12-21'!M29</f>
        <v>#N/A</v>
      </c>
      <c r="E29" t="e">
        <f>'15-12-21'!O29</f>
        <v>#N/A</v>
      </c>
      <c r="F29">
        <f>'15-12-21'!C29</f>
        <v>0</v>
      </c>
      <c r="G29">
        <f>'15-12-21'!D29</f>
        <v>0</v>
      </c>
      <c r="H29">
        <f>'15-12-21'!E29</f>
        <v>0</v>
      </c>
      <c r="I29">
        <f>'15-12-21'!G29</f>
        <v>0</v>
      </c>
      <c r="J29">
        <f>'15-12-21'!G29</f>
        <v>0</v>
      </c>
      <c r="K29" t="e">
        <f>'15-12-21'!O29</f>
        <v>#N/A</v>
      </c>
      <c r="L29" t="e">
        <f>'15-12-21'!I29</f>
        <v>#N/A</v>
      </c>
    </row>
    <row r="30" spans="1:12" x14ac:dyDescent="0.25">
      <c r="A30" t="e">
        <f>'15-12-21'!J30</f>
        <v>#N/A</v>
      </c>
      <c r="B30" t="e">
        <f>'15-12-21'!K30</f>
        <v>#N/A</v>
      </c>
      <c r="C30" t="e">
        <f>'15-12-21'!L30</f>
        <v>#N/A</v>
      </c>
      <c r="D30" t="e">
        <f>'15-12-21'!M30</f>
        <v>#N/A</v>
      </c>
      <c r="E30" t="e">
        <f>'15-12-21'!O30</f>
        <v>#N/A</v>
      </c>
      <c r="F30">
        <f>'15-12-21'!C30</f>
        <v>0</v>
      </c>
      <c r="G30">
        <f>'15-12-21'!D30</f>
        <v>0</v>
      </c>
      <c r="H30">
        <f>'15-12-21'!E30</f>
        <v>0</v>
      </c>
      <c r="I30">
        <f>'15-12-21'!G30</f>
        <v>0</v>
      </c>
      <c r="J30">
        <f>'15-12-21'!G30</f>
        <v>0</v>
      </c>
      <c r="K30" t="e">
        <f>'15-12-21'!O30</f>
        <v>#N/A</v>
      </c>
      <c r="L30" t="e">
        <f>'15-12-21'!I30</f>
        <v>#N/A</v>
      </c>
    </row>
    <row r="31" spans="1:12" x14ac:dyDescent="0.25">
      <c r="A31" t="e">
        <f>'15-12-21'!J31</f>
        <v>#N/A</v>
      </c>
      <c r="B31" t="e">
        <f>'15-12-21'!K31</f>
        <v>#N/A</v>
      </c>
      <c r="C31" t="e">
        <f>'15-12-21'!L31</f>
        <v>#N/A</v>
      </c>
      <c r="D31" t="e">
        <f>'15-12-21'!M31</f>
        <v>#N/A</v>
      </c>
      <c r="E31" t="e">
        <f>'15-12-21'!O31</f>
        <v>#N/A</v>
      </c>
      <c r="F31">
        <f>'15-12-21'!C31</f>
        <v>0</v>
      </c>
      <c r="G31">
        <f>'15-12-21'!D31</f>
        <v>0</v>
      </c>
      <c r="H31">
        <f>'15-12-21'!E31</f>
        <v>0</v>
      </c>
      <c r="I31">
        <f>'15-12-21'!G31</f>
        <v>0</v>
      </c>
      <c r="J31">
        <f>'15-12-21'!G31</f>
        <v>0</v>
      </c>
      <c r="K31" t="e">
        <f>'15-12-21'!O31</f>
        <v>#N/A</v>
      </c>
      <c r="L31" t="e">
        <f>'15-12-21'!I31</f>
        <v>#N/A</v>
      </c>
    </row>
    <row r="32" spans="1:12" x14ac:dyDescent="0.25">
      <c r="A32" t="e">
        <f>'15-12-21'!J32</f>
        <v>#N/A</v>
      </c>
      <c r="B32" t="e">
        <f>'15-12-21'!K32</f>
        <v>#N/A</v>
      </c>
      <c r="C32" t="e">
        <f>'15-12-21'!L32</f>
        <v>#N/A</v>
      </c>
      <c r="D32" t="e">
        <f>'15-12-21'!M32</f>
        <v>#N/A</v>
      </c>
      <c r="E32" t="e">
        <f>'15-12-21'!O32</f>
        <v>#N/A</v>
      </c>
      <c r="F32">
        <f>'15-12-21'!C32</f>
        <v>0</v>
      </c>
      <c r="G32">
        <f>'15-12-21'!D32</f>
        <v>0</v>
      </c>
      <c r="H32">
        <f>'15-12-21'!E32</f>
        <v>0</v>
      </c>
      <c r="I32">
        <f>'15-12-21'!G32</f>
        <v>0</v>
      </c>
      <c r="J32">
        <f>'15-12-21'!G32</f>
        <v>0</v>
      </c>
      <c r="K32" t="e">
        <f>'15-12-21'!O32</f>
        <v>#N/A</v>
      </c>
      <c r="L32" t="e">
        <f>'15-12-21'!I32</f>
        <v>#N/A</v>
      </c>
    </row>
    <row r="33" spans="1:12" x14ac:dyDescent="0.25">
      <c r="A33" t="e">
        <f>'15-12-21'!J33</f>
        <v>#N/A</v>
      </c>
      <c r="B33" t="e">
        <f>'15-12-21'!K33</f>
        <v>#N/A</v>
      </c>
      <c r="C33" t="e">
        <f>'15-12-21'!L33</f>
        <v>#N/A</v>
      </c>
      <c r="D33" t="e">
        <f>'15-12-21'!M33</f>
        <v>#N/A</v>
      </c>
      <c r="E33" t="e">
        <f>'15-12-21'!O33</f>
        <v>#N/A</v>
      </c>
      <c r="F33">
        <f>'15-12-21'!C33</f>
        <v>0</v>
      </c>
      <c r="G33">
        <f>'15-12-21'!D33</f>
        <v>0</v>
      </c>
      <c r="H33">
        <f>'15-12-21'!E33</f>
        <v>0</v>
      </c>
      <c r="I33">
        <f>'15-12-21'!G33</f>
        <v>0</v>
      </c>
      <c r="J33">
        <f>'15-12-21'!G33</f>
        <v>0</v>
      </c>
      <c r="K33" t="e">
        <f>'15-12-21'!O33</f>
        <v>#N/A</v>
      </c>
      <c r="L33" t="e">
        <f>'15-12-21'!I33</f>
        <v>#N/A</v>
      </c>
    </row>
    <row r="34" spans="1:12" x14ac:dyDescent="0.25">
      <c r="A34" t="e">
        <f>'15-12-21'!J34</f>
        <v>#N/A</v>
      </c>
      <c r="B34" t="e">
        <f>'15-12-21'!K34</f>
        <v>#N/A</v>
      </c>
      <c r="C34" t="e">
        <f>'15-12-21'!L34</f>
        <v>#N/A</v>
      </c>
      <c r="D34" t="e">
        <f>'15-12-21'!M34</f>
        <v>#N/A</v>
      </c>
      <c r="E34" t="e">
        <f>'15-12-21'!O34</f>
        <v>#N/A</v>
      </c>
      <c r="F34">
        <f>'15-12-21'!C34</f>
        <v>0</v>
      </c>
      <c r="G34">
        <f>'15-12-21'!D34</f>
        <v>0</v>
      </c>
      <c r="H34">
        <f>'15-12-21'!E34</f>
        <v>0</v>
      </c>
      <c r="I34">
        <f>'15-12-21'!G34</f>
        <v>0</v>
      </c>
      <c r="J34">
        <f>'15-12-21'!G34</f>
        <v>0</v>
      </c>
      <c r="K34" t="e">
        <f>'15-12-21'!O34</f>
        <v>#N/A</v>
      </c>
      <c r="L34" t="e">
        <f>'15-12-21'!I34</f>
        <v>#N/A</v>
      </c>
    </row>
    <row r="35" spans="1:12" x14ac:dyDescent="0.25">
      <c r="A35" t="e">
        <f>'15-12-21'!J35</f>
        <v>#N/A</v>
      </c>
      <c r="B35" t="e">
        <f>'15-12-21'!K35</f>
        <v>#N/A</v>
      </c>
      <c r="C35" t="e">
        <f>'15-12-21'!L35</f>
        <v>#N/A</v>
      </c>
      <c r="D35" t="e">
        <f>'15-12-21'!M35</f>
        <v>#N/A</v>
      </c>
      <c r="E35" t="e">
        <f>'15-12-21'!O35</f>
        <v>#N/A</v>
      </c>
      <c r="F35">
        <f>'15-12-21'!C35</f>
        <v>0</v>
      </c>
      <c r="G35">
        <f>'15-12-21'!D35</f>
        <v>0</v>
      </c>
      <c r="H35">
        <f>'15-12-21'!E35</f>
        <v>0</v>
      </c>
      <c r="I35">
        <f>'15-12-21'!G35</f>
        <v>0</v>
      </c>
      <c r="J35">
        <f>'15-12-21'!G35</f>
        <v>0</v>
      </c>
      <c r="K35" t="e">
        <f>'15-12-21'!O35</f>
        <v>#N/A</v>
      </c>
      <c r="L35" t="e">
        <f>'15-12-21'!I35</f>
        <v>#N/A</v>
      </c>
    </row>
    <row r="36" spans="1:12" x14ac:dyDescent="0.25">
      <c r="A36" t="e">
        <f>'15-12-21'!J36</f>
        <v>#N/A</v>
      </c>
      <c r="B36" t="e">
        <f>'15-12-21'!K36</f>
        <v>#N/A</v>
      </c>
      <c r="C36" t="e">
        <f>'15-12-21'!L36</f>
        <v>#N/A</v>
      </c>
      <c r="D36" t="e">
        <f>'15-12-21'!M36</f>
        <v>#N/A</v>
      </c>
      <c r="E36" t="e">
        <f>'15-12-21'!O36</f>
        <v>#N/A</v>
      </c>
      <c r="F36">
        <f>'15-12-21'!C36</f>
        <v>0</v>
      </c>
      <c r="G36">
        <f>'15-12-21'!D36</f>
        <v>0</v>
      </c>
      <c r="H36">
        <f>'15-12-21'!E36</f>
        <v>0</v>
      </c>
      <c r="I36">
        <f>'15-12-21'!G36</f>
        <v>0</v>
      </c>
      <c r="J36">
        <f>'15-12-21'!G36</f>
        <v>0</v>
      </c>
      <c r="K36" t="e">
        <f>'15-12-21'!O36</f>
        <v>#N/A</v>
      </c>
      <c r="L36" t="e">
        <f>'15-12-21'!I36</f>
        <v>#N/A</v>
      </c>
    </row>
    <row r="37" spans="1:12" x14ac:dyDescent="0.25">
      <c r="A37" t="e">
        <f>'15-12-21'!J37</f>
        <v>#N/A</v>
      </c>
      <c r="B37" t="e">
        <f>'15-12-21'!K37</f>
        <v>#N/A</v>
      </c>
      <c r="C37" t="e">
        <f>'15-12-21'!L37</f>
        <v>#N/A</v>
      </c>
      <c r="D37" t="e">
        <f>'15-12-21'!M37</f>
        <v>#N/A</v>
      </c>
      <c r="E37" t="e">
        <f>'15-12-21'!O37</f>
        <v>#N/A</v>
      </c>
      <c r="F37">
        <f>'15-12-21'!C37</f>
        <v>0</v>
      </c>
      <c r="G37">
        <f>'15-12-21'!D37</f>
        <v>0</v>
      </c>
      <c r="H37">
        <f>'15-12-21'!E37</f>
        <v>0</v>
      </c>
      <c r="I37">
        <f>'15-12-21'!G37</f>
        <v>0</v>
      </c>
      <c r="J37">
        <f>'15-12-21'!G37</f>
        <v>0</v>
      </c>
      <c r="K37" t="e">
        <f>'15-12-21'!O37</f>
        <v>#N/A</v>
      </c>
      <c r="L37" t="e">
        <f>'15-12-21'!I37</f>
        <v>#N/A</v>
      </c>
    </row>
    <row r="38" spans="1:12" x14ac:dyDescent="0.25">
      <c r="A38" t="e">
        <f>'15-12-21'!J38</f>
        <v>#N/A</v>
      </c>
      <c r="B38" t="e">
        <f>'15-12-21'!K38</f>
        <v>#N/A</v>
      </c>
      <c r="C38" t="e">
        <f>'15-12-21'!L38</f>
        <v>#N/A</v>
      </c>
      <c r="D38" t="e">
        <f>'15-12-21'!M38</f>
        <v>#N/A</v>
      </c>
      <c r="E38" t="e">
        <f>'15-12-21'!O38</f>
        <v>#N/A</v>
      </c>
      <c r="F38">
        <f>'15-12-21'!C38</f>
        <v>0</v>
      </c>
      <c r="G38">
        <f>'15-12-21'!D38</f>
        <v>0</v>
      </c>
      <c r="H38">
        <f>'15-12-21'!E38</f>
        <v>0</v>
      </c>
      <c r="I38">
        <f>'15-12-21'!G38</f>
        <v>0</v>
      </c>
      <c r="J38">
        <f>'15-12-21'!G38</f>
        <v>0</v>
      </c>
      <c r="K38" t="e">
        <f>'15-12-21'!O38</f>
        <v>#N/A</v>
      </c>
      <c r="L38" t="e">
        <f>'15-12-21'!I38</f>
        <v>#N/A</v>
      </c>
    </row>
    <row r="39" spans="1:12" x14ac:dyDescent="0.25">
      <c r="A39" t="e">
        <f>'15-12-21'!J39</f>
        <v>#N/A</v>
      </c>
      <c r="B39" t="e">
        <f>'15-12-21'!K39</f>
        <v>#N/A</v>
      </c>
      <c r="C39" t="e">
        <f>'15-12-21'!L39</f>
        <v>#N/A</v>
      </c>
      <c r="D39" t="e">
        <f>'15-12-21'!M39</f>
        <v>#N/A</v>
      </c>
      <c r="E39" t="e">
        <f>'15-12-21'!O39</f>
        <v>#N/A</v>
      </c>
      <c r="F39">
        <f>'15-12-21'!C39</f>
        <v>0</v>
      </c>
      <c r="G39">
        <f>'15-12-21'!D39</f>
        <v>0</v>
      </c>
      <c r="H39">
        <f>'15-12-21'!E39</f>
        <v>0</v>
      </c>
      <c r="I39">
        <f>'15-12-21'!G39</f>
        <v>0</v>
      </c>
      <c r="J39">
        <f>'15-12-21'!G39</f>
        <v>0</v>
      </c>
      <c r="K39" t="e">
        <f>'15-12-21'!O39</f>
        <v>#N/A</v>
      </c>
      <c r="L39" t="e">
        <f>'15-12-21'!I39</f>
        <v>#N/A</v>
      </c>
    </row>
    <row r="40" spans="1:12" x14ac:dyDescent="0.25">
      <c r="A40" t="e">
        <f>'15-12-21'!J40</f>
        <v>#N/A</v>
      </c>
      <c r="B40" t="e">
        <f>'15-12-21'!K40</f>
        <v>#N/A</v>
      </c>
      <c r="C40" t="e">
        <f>'15-12-21'!L40</f>
        <v>#N/A</v>
      </c>
      <c r="D40" t="e">
        <f>'15-12-21'!M40</f>
        <v>#N/A</v>
      </c>
      <c r="E40" t="e">
        <f>'15-12-21'!O40</f>
        <v>#N/A</v>
      </c>
      <c r="F40">
        <f>'15-12-21'!C40</f>
        <v>0</v>
      </c>
      <c r="G40">
        <f>'15-12-21'!D40</f>
        <v>0</v>
      </c>
      <c r="H40">
        <f>'15-12-21'!E40</f>
        <v>0</v>
      </c>
      <c r="I40">
        <f>'15-12-21'!G40</f>
        <v>0</v>
      </c>
      <c r="J40">
        <f>'15-12-21'!G40</f>
        <v>0</v>
      </c>
      <c r="K40" t="e">
        <f>'15-12-21'!O40</f>
        <v>#N/A</v>
      </c>
      <c r="L40" t="e">
        <f>'15-12-21'!I40</f>
        <v>#N/A</v>
      </c>
    </row>
    <row r="41" spans="1:12" x14ac:dyDescent="0.25">
      <c r="A41" t="e">
        <f>'15-12-21'!J41</f>
        <v>#N/A</v>
      </c>
      <c r="B41" t="e">
        <f>'15-12-21'!K41</f>
        <v>#N/A</v>
      </c>
      <c r="C41" t="e">
        <f>'15-12-21'!L41</f>
        <v>#N/A</v>
      </c>
      <c r="D41" t="e">
        <f>'15-12-21'!M41</f>
        <v>#N/A</v>
      </c>
      <c r="E41" t="e">
        <f>'15-12-21'!O41</f>
        <v>#N/A</v>
      </c>
      <c r="F41">
        <f>'15-12-21'!C41</f>
        <v>0</v>
      </c>
      <c r="G41">
        <f>'15-12-21'!D41</f>
        <v>0</v>
      </c>
      <c r="H41">
        <f>'15-12-21'!E41</f>
        <v>0</v>
      </c>
      <c r="I41">
        <f>'15-12-21'!G41</f>
        <v>0</v>
      </c>
      <c r="J41">
        <f>'15-12-21'!G41</f>
        <v>0</v>
      </c>
      <c r="K41" t="e">
        <f>'15-12-21'!O41</f>
        <v>#N/A</v>
      </c>
      <c r="L41" t="e">
        <f>'15-12-21'!I41</f>
        <v>#N/A</v>
      </c>
    </row>
    <row r="42" spans="1:12" x14ac:dyDescent="0.25">
      <c r="A42" t="e">
        <f>'15-12-21'!J42</f>
        <v>#N/A</v>
      </c>
      <c r="B42" t="e">
        <f>'15-12-21'!K42</f>
        <v>#N/A</v>
      </c>
      <c r="C42" t="e">
        <f>'15-12-21'!L42</f>
        <v>#N/A</v>
      </c>
      <c r="D42" t="e">
        <f>'15-12-21'!M42</f>
        <v>#N/A</v>
      </c>
      <c r="E42" t="e">
        <f>'15-12-21'!O42</f>
        <v>#N/A</v>
      </c>
      <c r="F42">
        <f>'15-12-21'!C42</f>
        <v>0</v>
      </c>
      <c r="G42">
        <f>'15-12-21'!D42</f>
        <v>0</v>
      </c>
      <c r="H42">
        <f>'15-12-21'!E42</f>
        <v>0</v>
      </c>
      <c r="I42">
        <f>'15-12-21'!G42</f>
        <v>0</v>
      </c>
      <c r="J42">
        <f>'15-12-21'!G42</f>
        <v>0</v>
      </c>
      <c r="K42" t="e">
        <f>'15-12-21'!O42</f>
        <v>#N/A</v>
      </c>
      <c r="L42" t="e">
        <f>'15-12-21'!I42</f>
        <v>#N/A</v>
      </c>
    </row>
    <row r="43" spans="1:12" x14ac:dyDescent="0.25">
      <c r="A43" t="e">
        <f>'15-12-21'!J43</f>
        <v>#N/A</v>
      </c>
      <c r="B43" t="e">
        <f>'15-12-21'!K43</f>
        <v>#N/A</v>
      </c>
      <c r="C43" t="e">
        <f>'15-12-21'!L43</f>
        <v>#N/A</v>
      </c>
      <c r="D43" t="e">
        <f>'15-12-21'!M43</f>
        <v>#N/A</v>
      </c>
      <c r="E43" t="e">
        <f>'15-12-21'!O43</f>
        <v>#N/A</v>
      </c>
      <c r="F43">
        <f>'15-12-21'!C43</f>
        <v>0</v>
      </c>
      <c r="G43">
        <f>'15-12-21'!D43</f>
        <v>0</v>
      </c>
      <c r="H43">
        <f>'15-12-21'!E43</f>
        <v>0</v>
      </c>
      <c r="I43">
        <f>'15-12-21'!G43</f>
        <v>0</v>
      </c>
      <c r="J43">
        <f>'15-12-21'!G43</f>
        <v>0</v>
      </c>
      <c r="K43" t="e">
        <f>'15-12-21'!O43</f>
        <v>#N/A</v>
      </c>
      <c r="L43" t="e">
        <f>'15-12-21'!I43</f>
        <v>#N/A</v>
      </c>
    </row>
    <row r="44" spans="1:12" x14ac:dyDescent="0.25">
      <c r="A44" t="e">
        <f>'15-12-21'!J44</f>
        <v>#N/A</v>
      </c>
      <c r="B44" t="e">
        <f>'15-12-21'!K44</f>
        <v>#N/A</v>
      </c>
      <c r="C44" t="e">
        <f>'15-12-21'!L44</f>
        <v>#N/A</v>
      </c>
      <c r="D44" t="e">
        <f>'15-12-21'!M44</f>
        <v>#N/A</v>
      </c>
      <c r="E44" t="e">
        <f>'15-12-21'!O44</f>
        <v>#N/A</v>
      </c>
      <c r="F44">
        <f>'15-12-21'!C44</f>
        <v>0</v>
      </c>
      <c r="G44">
        <f>'15-12-21'!D44</f>
        <v>0</v>
      </c>
      <c r="H44">
        <f>'15-12-21'!E44</f>
        <v>0</v>
      </c>
      <c r="I44">
        <f>'15-12-21'!G44</f>
        <v>0</v>
      </c>
      <c r="J44">
        <f>'15-12-21'!G44</f>
        <v>0</v>
      </c>
      <c r="K44" t="e">
        <f>'15-12-21'!O44</f>
        <v>#N/A</v>
      </c>
      <c r="L44" t="e">
        <f>'15-12-21'!I44</f>
        <v>#N/A</v>
      </c>
    </row>
    <row r="45" spans="1:12" x14ac:dyDescent="0.25">
      <c r="A45" t="e">
        <f>'15-12-21'!J45</f>
        <v>#N/A</v>
      </c>
      <c r="B45" t="e">
        <f>'15-12-21'!K45</f>
        <v>#N/A</v>
      </c>
      <c r="C45" t="e">
        <f>'15-12-21'!L45</f>
        <v>#N/A</v>
      </c>
      <c r="D45" t="e">
        <f>'15-12-21'!M45</f>
        <v>#N/A</v>
      </c>
      <c r="E45" t="e">
        <f>'15-12-21'!O45</f>
        <v>#N/A</v>
      </c>
      <c r="F45">
        <f>'15-12-21'!C45</f>
        <v>0</v>
      </c>
      <c r="G45">
        <f>'15-12-21'!D45</f>
        <v>0</v>
      </c>
      <c r="H45">
        <f>'15-12-21'!E45</f>
        <v>0</v>
      </c>
      <c r="I45">
        <f>'15-12-21'!G45</f>
        <v>0</v>
      </c>
      <c r="J45">
        <f>'15-12-21'!G45</f>
        <v>0</v>
      </c>
      <c r="K45" t="e">
        <f>'15-12-21'!O45</f>
        <v>#N/A</v>
      </c>
      <c r="L45" t="e">
        <f>'15-12-21'!I45</f>
        <v>#N/A</v>
      </c>
    </row>
    <row r="46" spans="1:12" x14ac:dyDescent="0.25">
      <c r="A46" t="e">
        <f>'15-12-21'!J46</f>
        <v>#N/A</v>
      </c>
      <c r="B46" t="e">
        <f>'15-12-21'!K46</f>
        <v>#N/A</v>
      </c>
      <c r="C46" t="e">
        <f>'15-12-21'!L46</f>
        <v>#N/A</v>
      </c>
      <c r="D46" t="e">
        <f>'15-12-21'!M46</f>
        <v>#N/A</v>
      </c>
      <c r="E46" t="e">
        <f>'15-12-21'!O46</f>
        <v>#N/A</v>
      </c>
      <c r="F46">
        <f>'15-12-21'!C56</f>
        <v>7</v>
      </c>
      <c r="G46">
        <f>'15-12-21'!D46</f>
        <v>0</v>
      </c>
      <c r="H46">
        <f>'15-12-21'!E46</f>
        <v>0</v>
      </c>
      <c r="I46">
        <f>'15-12-21'!G46</f>
        <v>0</v>
      </c>
      <c r="J46">
        <f>'15-12-21'!G46</f>
        <v>0</v>
      </c>
      <c r="K46" t="e">
        <f>'15-12-21'!O46</f>
        <v>#N/A</v>
      </c>
      <c r="L46" t="e">
        <f>'15-12-21'!I46</f>
        <v>#N/A</v>
      </c>
    </row>
    <row r="47" spans="1:12" x14ac:dyDescent="0.25">
      <c r="A47" t="e">
        <f>'15-12-21'!J47</f>
        <v>#N/A</v>
      </c>
      <c r="B47" t="e">
        <f>'15-12-21'!K47</f>
        <v>#N/A</v>
      </c>
      <c r="C47" t="e">
        <f>'15-12-21'!L47</f>
        <v>#N/A</v>
      </c>
      <c r="D47" t="e">
        <f>'15-12-21'!M47</f>
        <v>#N/A</v>
      </c>
      <c r="E47" t="e">
        <f>'15-12-21'!O47</f>
        <v>#N/A</v>
      </c>
      <c r="F47">
        <f>'15-12-21'!C47</f>
        <v>0</v>
      </c>
      <c r="G47">
        <f>'15-12-21'!D47</f>
        <v>0</v>
      </c>
      <c r="H47">
        <f>'15-12-21'!E47</f>
        <v>0</v>
      </c>
      <c r="I47">
        <f>'15-12-21'!G47</f>
        <v>0</v>
      </c>
      <c r="J47">
        <f>'15-12-21'!G47</f>
        <v>0</v>
      </c>
      <c r="K47" t="e">
        <f>'15-12-21'!O47</f>
        <v>#N/A</v>
      </c>
      <c r="L47" t="e">
        <f>'15-12-21'!I47</f>
        <v>#N/A</v>
      </c>
    </row>
    <row r="48" spans="1:12" x14ac:dyDescent="0.25">
      <c r="A48" t="e">
        <f>'15-12-21'!J48</f>
        <v>#N/A</v>
      </c>
      <c r="B48" t="e">
        <f>'15-12-21'!K48</f>
        <v>#N/A</v>
      </c>
      <c r="C48" t="e">
        <f>'15-12-21'!L48</f>
        <v>#N/A</v>
      </c>
      <c r="D48" t="e">
        <f>'15-12-21'!M48</f>
        <v>#N/A</v>
      </c>
      <c r="E48" t="e">
        <f>'15-12-21'!O48</f>
        <v>#N/A</v>
      </c>
      <c r="F48">
        <f>'15-12-21'!C48</f>
        <v>0</v>
      </c>
      <c r="G48">
        <f>'15-12-21'!D48</f>
        <v>0</v>
      </c>
      <c r="H48">
        <f>'15-12-21'!E48</f>
        <v>0</v>
      </c>
      <c r="I48">
        <f>'15-12-21'!G48</f>
        <v>0</v>
      </c>
      <c r="J48">
        <f>'15-12-21'!G48</f>
        <v>0</v>
      </c>
      <c r="K48" t="e">
        <f>'15-12-21'!O48</f>
        <v>#N/A</v>
      </c>
      <c r="L48" t="e">
        <f>'15-12-21'!I48</f>
        <v>#N/A</v>
      </c>
    </row>
    <row r="49" spans="1:12" x14ac:dyDescent="0.25">
      <c r="A49" t="e">
        <f>'15-12-21'!J49</f>
        <v>#N/A</v>
      </c>
      <c r="B49" t="e">
        <f>'15-12-21'!K49</f>
        <v>#N/A</v>
      </c>
      <c r="C49" t="e">
        <f>'15-12-21'!L49</f>
        <v>#N/A</v>
      </c>
      <c r="D49" t="e">
        <f>'15-12-21'!M49</f>
        <v>#N/A</v>
      </c>
      <c r="E49" t="e">
        <f>'15-12-21'!O49</f>
        <v>#N/A</v>
      </c>
      <c r="F49">
        <f>'15-12-21'!C49</f>
        <v>0</v>
      </c>
      <c r="G49">
        <f>'15-12-21'!D49</f>
        <v>0</v>
      </c>
      <c r="H49">
        <f>'15-12-21'!E49</f>
        <v>0</v>
      </c>
      <c r="I49">
        <f>'15-12-21'!G49</f>
        <v>0</v>
      </c>
      <c r="J49">
        <f>'15-12-21'!G49</f>
        <v>0</v>
      </c>
      <c r="K49" t="e">
        <f>'15-12-21'!O49</f>
        <v>#N/A</v>
      </c>
      <c r="L49" t="e">
        <f>'15-12-21'!I49</f>
        <v>#N/A</v>
      </c>
    </row>
    <row r="50" spans="1:12" x14ac:dyDescent="0.25">
      <c r="A50" t="e">
        <f>'15-12-21'!J50</f>
        <v>#N/A</v>
      </c>
      <c r="B50" t="e">
        <f>'15-12-21'!K50</f>
        <v>#N/A</v>
      </c>
      <c r="C50" t="e">
        <f>'15-12-21'!L50</f>
        <v>#N/A</v>
      </c>
      <c r="D50" t="e">
        <f>'15-12-21'!M50</f>
        <v>#N/A</v>
      </c>
      <c r="E50" t="e">
        <f>'15-12-21'!O50</f>
        <v>#N/A</v>
      </c>
      <c r="F50">
        <f>'15-12-21'!C50</f>
        <v>0</v>
      </c>
      <c r="G50">
        <f>'15-12-21'!D50</f>
        <v>0</v>
      </c>
      <c r="H50">
        <f>'15-12-21'!E50</f>
        <v>0</v>
      </c>
      <c r="I50">
        <f>'15-12-21'!G50</f>
        <v>0</v>
      </c>
      <c r="J50">
        <f>'15-12-21'!G50</f>
        <v>0</v>
      </c>
      <c r="K50" t="e">
        <f>'15-12-21'!O50</f>
        <v>#N/A</v>
      </c>
      <c r="L50" t="e">
        <f>'15-12-21'!I50</f>
        <v>#N/A</v>
      </c>
    </row>
    <row r="51" spans="1:12" x14ac:dyDescent="0.25">
      <c r="A51" t="e">
        <f>'15-12-21'!J51</f>
        <v>#N/A</v>
      </c>
      <c r="B51" t="e">
        <f>'15-12-21'!K51</f>
        <v>#N/A</v>
      </c>
      <c r="C51" t="e">
        <f>'15-12-21'!L51</f>
        <v>#N/A</v>
      </c>
      <c r="D51" t="e">
        <f>'15-12-21'!M51</f>
        <v>#N/A</v>
      </c>
      <c r="E51" t="e">
        <f>'15-12-21'!O51</f>
        <v>#N/A</v>
      </c>
      <c r="F51">
        <f>'15-12-21'!C51</f>
        <v>0</v>
      </c>
      <c r="G51">
        <f>'15-12-21'!D51</f>
        <v>0</v>
      </c>
      <c r="H51">
        <f>'15-12-21'!E51</f>
        <v>0</v>
      </c>
      <c r="I51">
        <f>'15-12-21'!G51</f>
        <v>0</v>
      </c>
      <c r="J51">
        <f>'15-12-21'!G51</f>
        <v>0</v>
      </c>
      <c r="K51" t="e">
        <f>'15-12-21'!O51</f>
        <v>#N/A</v>
      </c>
      <c r="L51" t="e">
        <f>'15-12-21'!I51</f>
        <v>#N/A</v>
      </c>
    </row>
    <row r="52" spans="1:12" x14ac:dyDescent="0.25">
      <c r="A52" t="e">
        <f>'15-12-21'!J52</f>
        <v>#N/A</v>
      </c>
      <c r="B52" t="e">
        <f>'15-12-21'!K52</f>
        <v>#N/A</v>
      </c>
      <c r="C52" t="e">
        <f>'15-12-21'!L52</f>
        <v>#N/A</v>
      </c>
      <c r="D52" t="e">
        <f>'15-12-21'!M52</f>
        <v>#N/A</v>
      </c>
      <c r="E52" t="e">
        <f>'15-12-21'!O52</f>
        <v>#N/A</v>
      </c>
      <c r="F52">
        <f>'15-12-21'!C52</f>
        <v>0</v>
      </c>
      <c r="G52">
        <f>'15-12-21'!D52</f>
        <v>0</v>
      </c>
      <c r="H52">
        <f>'15-12-21'!E52</f>
        <v>0</v>
      </c>
      <c r="I52">
        <f>'15-12-21'!G52</f>
        <v>0</v>
      </c>
      <c r="J52">
        <f>'15-12-21'!G52</f>
        <v>0</v>
      </c>
      <c r="K52" t="e">
        <f>'15-12-21'!O52</f>
        <v>#N/A</v>
      </c>
      <c r="L52" t="e">
        <f>'15-12-21'!I52</f>
        <v>#N/A</v>
      </c>
    </row>
    <row r="53" spans="1:12" x14ac:dyDescent="0.25">
      <c r="A53" t="e">
        <f>'15-12-21'!J53</f>
        <v>#N/A</v>
      </c>
      <c r="B53" t="e">
        <f>'15-12-21'!K53</f>
        <v>#N/A</v>
      </c>
      <c r="C53" t="e">
        <f>'15-12-21'!L53</f>
        <v>#N/A</v>
      </c>
      <c r="D53" t="e">
        <f>'15-12-21'!M53</f>
        <v>#N/A</v>
      </c>
      <c r="E53" t="e">
        <f>'15-12-21'!O53</f>
        <v>#N/A</v>
      </c>
      <c r="F53">
        <f>'15-12-21'!C53</f>
        <v>0</v>
      </c>
      <c r="G53">
        <f>'15-12-21'!D53</f>
        <v>0</v>
      </c>
      <c r="H53">
        <f>'15-12-21'!E53</f>
        <v>0</v>
      </c>
      <c r="I53">
        <f>'15-12-21'!G53</f>
        <v>0</v>
      </c>
      <c r="J53">
        <f>'15-12-21'!G53</f>
        <v>0</v>
      </c>
      <c r="K53" t="e">
        <f>'15-12-21'!O53</f>
        <v>#N/A</v>
      </c>
      <c r="L53" t="e">
        <f>'15-12-21'!I53</f>
        <v>#N/A</v>
      </c>
    </row>
    <row r="54" spans="1:12" x14ac:dyDescent="0.25">
      <c r="A54" t="e">
        <f>'15-12-21'!J54</f>
        <v>#N/A</v>
      </c>
      <c r="B54" t="e">
        <f>'15-12-21'!K54</f>
        <v>#N/A</v>
      </c>
      <c r="C54" t="e">
        <f>'15-12-21'!L54</f>
        <v>#N/A</v>
      </c>
      <c r="D54" t="e">
        <f>'15-12-21'!M54</f>
        <v>#N/A</v>
      </c>
      <c r="E54" t="e">
        <f>'15-12-21'!O54</f>
        <v>#N/A</v>
      </c>
      <c r="F54">
        <f>'15-12-21'!C54</f>
        <v>0</v>
      </c>
      <c r="G54">
        <f>'15-12-21'!D54</f>
        <v>0</v>
      </c>
      <c r="H54">
        <f>'15-12-21'!E54</f>
        <v>0</v>
      </c>
      <c r="I54">
        <f>'15-12-21'!G54</f>
        <v>0</v>
      </c>
      <c r="J54">
        <f>'15-12-21'!G54</f>
        <v>0</v>
      </c>
      <c r="K54" t="e">
        <f>'15-12-21'!O54</f>
        <v>#N/A</v>
      </c>
      <c r="L54" t="e">
        <f>'15-12-21'!I54</f>
        <v>#N/A</v>
      </c>
    </row>
    <row r="55" spans="1:12" x14ac:dyDescent="0.25">
      <c r="A55" t="e">
        <f>'15-12-21'!J55</f>
        <v>#N/A</v>
      </c>
      <c r="B55" t="e">
        <f>'15-12-21'!K55</f>
        <v>#N/A</v>
      </c>
      <c r="C55" t="e">
        <f>'15-12-21'!L55</f>
        <v>#N/A</v>
      </c>
      <c r="D55" t="e">
        <f>'15-12-21'!M55</f>
        <v>#N/A</v>
      </c>
      <c r="E55" t="e">
        <f>'15-12-21'!O55</f>
        <v>#N/A</v>
      </c>
      <c r="F55">
        <f>'15-12-21'!C55</f>
        <v>0</v>
      </c>
      <c r="G55">
        <f>'15-12-21'!D55</f>
        <v>0</v>
      </c>
      <c r="H55">
        <f>'15-12-21'!E55</f>
        <v>0</v>
      </c>
      <c r="I55">
        <f>'15-12-21'!G55</f>
        <v>0</v>
      </c>
      <c r="J55">
        <f>'15-12-21'!G55</f>
        <v>0</v>
      </c>
      <c r="K55" t="e">
        <f>'15-12-21'!O55</f>
        <v>#N/A</v>
      </c>
      <c r="L55" t="e">
        <f>'15-12-21'!I55</f>
        <v>#N/A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zoomScaleNormal="100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customWidth="1"/>
    <col min="3" max="3" width="13.140625" customWidth="1"/>
    <col min="4" max="4" width="56.7109375" customWidth="1"/>
    <col min="10" max="10" width="34" customWidth="1"/>
  </cols>
  <sheetData>
    <row r="1" spans="1:3" x14ac:dyDescent="0.25">
      <c r="A1" t="s">
        <v>4</v>
      </c>
      <c r="B1" t="s">
        <v>782</v>
      </c>
      <c r="C1" t="s">
        <v>4</v>
      </c>
    </row>
    <row r="2" spans="1:3" x14ac:dyDescent="0.25">
      <c r="A2" t="str">
        <f>CONCATENATE(ETIQUETAS!L2,"    ",ETIQUETAS!C2)</f>
        <v>88    MAXWELL</v>
      </c>
      <c r="B2" t="str">
        <f>CONCATENATE(ETIQUETAS!A2," ",ETIQUETAS!B2)</f>
        <v>Susana Díaz Toubes</v>
      </c>
      <c r="C2" t="str">
        <f>IF(ETIQUETAS!C2="comedor Rocha","R",IF(ETIQUETAS!C2="comedor I+D+i","I",IF(ETIQUETAS!C2="MAXWELL","M","C")))</f>
        <v>M</v>
      </c>
    </row>
    <row r="3" spans="1:3" x14ac:dyDescent="0.25">
      <c r="A3" t="str">
        <f>CONCATENATE(ETIQUETAS!L3,"    ",ETIQUETAS!C3)</f>
        <v>2    comedor I+D+i</v>
      </c>
      <c r="B3" t="str">
        <f>CONCATENATE(ETIQUETAS!A3," ",ETIQUETAS!B3)</f>
        <v>MIGUEL RUIZ GARCIA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146    comedor Rocha</v>
      </c>
      <c r="B4" t="str">
        <f>CONCATENATE(ETIQUETAS!A4," ",ETIQUETAS!B4)</f>
        <v>Carlos Perez Sainz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176    comedor I+D+i</v>
      </c>
      <c r="B5" t="str">
        <f>CONCATENATE(ETIQUETAS!A5," ",ETIQUETAS!B5)</f>
        <v>MANUEL PÉREZ MARTÍNEZ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92    comedor I+D+i</v>
      </c>
      <c r="B6" t="str">
        <f>CONCATENATE(ETIQUETAS!A6," ",ETIQUETAS!B6)</f>
        <v>Sergio Bello Martinez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236    comedor Rocha</v>
      </c>
      <c r="B7" t="str">
        <f>CONCATENATE(ETIQUETAS!A7," ",ETIQUETAS!B7)</f>
        <v>Yazan Hijazi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0    comedor Rocha</v>
      </c>
      <c r="B8" t="str">
        <f>CONCATENATE(ETIQUETAS!A8," ",ETIQUETAS!B8)</f>
        <v>Adrian Aboal Losada</v>
      </c>
      <c r="C8" t="str">
        <f>IF(ETIQUETAS!C8="comedor Rocha","R",IF(ETIQUETAS!C8="comedor I+D+i","I",IF(ETIQUETAS!C8="MAXWELL","M","C")))</f>
        <v>R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20" customFormat="1" x14ac:dyDescent="0.25">
      <c r="A23" s="20" t="e">
        <f>CONCATENATE(ETIQUETAS!L23,"    ",ETIQUETAS!C23)</f>
        <v>#N/A</v>
      </c>
      <c r="B23" s="20" t="e">
        <f>CONCATENATE(ETIQUETAS!A23," ",ETIQUETAS!B23)</f>
        <v>#N/A</v>
      </c>
      <c r="C23" s="20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20" customFormat="1" x14ac:dyDescent="0.25">
      <c r="A32" s="20" t="e">
        <f>CONCATENATE(ETIQUETAS!L32,"    ",ETIQUETAS!C32)</f>
        <v>#N/A</v>
      </c>
      <c r="B32" s="20" t="e">
        <f>CONCATENATE(ETIQUETAS!A32," ",ETIQUETAS!B32)</f>
        <v>#N/A</v>
      </c>
      <c r="C32" s="20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zoomScaleNormal="100" workbookViewId="0">
      <selection activeCell="AW1" sqref="AW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88    MAXWELL</v>
      </c>
      <c r="B2" t="str">
        <f>'ETIQUETAS2-BIS'!A3</f>
        <v>2    comedor I+D+i</v>
      </c>
      <c r="C2" t="str">
        <f>'ETIQUETAS2-BIS'!A4</f>
        <v>146    comedor Rocha</v>
      </c>
      <c r="D2" t="str">
        <f>'ETIQUETAS2-BIS'!A5</f>
        <v>176    comedor I+D+i</v>
      </c>
      <c r="E2" t="str">
        <f>'ETIQUETAS2-BIS'!A6</f>
        <v>92    comedor I+D+i</v>
      </c>
      <c r="F2" t="str">
        <f>'ETIQUETAS2-BIS'!A7</f>
        <v>236    comedor Rocha</v>
      </c>
      <c r="G2" t="str">
        <f>'ETIQUETAS2-BIS'!A8</f>
        <v>0    comedor Rocha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Susana Díaz Toubes</v>
      </c>
      <c r="B3" t="str">
        <f>'ETIQUETAS2-BIS'!B3</f>
        <v>MIGUEL RUIZ GARCIA</v>
      </c>
      <c r="C3" t="str">
        <f>'ETIQUETAS2-BIS'!B4</f>
        <v>Carlos Perez Sainz</v>
      </c>
      <c r="D3" t="str">
        <f>'ETIQUETAS2-BIS'!B5</f>
        <v>MANUEL PÉREZ MARTÍNEZ</v>
      </c>
      <c r="E3" t="str">
        <f>'ETIQUETAS2-BIS'!B6</f>
        <v>Sergio Bello Martinez</v>
      </c>
      <c r="F3" t="str">
        <f>'ETIQUETAS2-BIS'!B7</f>
        <v>Yazan Hijazi</v>
      </c>
      <c r="G3" t="str">
        <f>'ETIQUETAS2-BIS'!B8</f>
        <v>Adrian Aboal Losada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M</v>
      </c>
      <c r="B4" t="str">
        <f>'ETIQUETAS2-BIS'!C3</f>
        <v>I</v>
      </c>
      <c r="C4" t="str">
        <f>'ETIQUETAS2-BIS'!C4</f>
        <v>R</v>
      </c>
      <c r="D4" t="str">
        <f>'ETIQUETAS2-BIS'!C5</f>
        <v>I</v>
      </c>
      <c r="E4" t="str">
        <f>'ETIQUETAS2-BIS'!C6</f>
        <v>I</v>
      </c>
      <c r="F4" t="str">
        <f>'ETIQUETAS2-BIS'!C7</f>
        <v>R</v>
      </c>
      <c r="G4" t="str">
        <f>'ETIQUETAS2-BIS'!C8</f>
        <v>R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9" customWidth="1"/>
    <col min="2" max="2" width="28.28515625" style="58" customWidth="1"/>
    <col min="3" max="3" width="22.5703125" style="9" customWidth="1"/>
    <col min="4" max="4" width="1.140625" style="9" customWidth="1"/>
    <col min="5" max="5" width="11" style="9" customWidth="1"/>
    <col min="6" max="6" width="1.28515625" style="9" customWidth="1"/>
    <col min="7" max="7" width="28.7109375" style="58" customWidth="1"/>
    <col min="8" max="8" width="29.85546875" style="9" customWidth="1"/>
    <col min="9" max="9" width="1.85546875" style="9" customWidth="1"/>
    <col min="10" max="10" width="33.28515625" style="9" customWidth="1"/>
    <col min="11" max="11" width="23.85546875" style="9" customWidth="1"/>
    <col min="12" max="12" width="11.140625" style="9" customWidth="1"/>
    <col min="13" max="1024" width="11.42578125" style="9"/>
  </cols>
  <sheetData>
    <row r="1" spans="2:20" ht="80.099999999999994" customHeight="1" x14ac:dyDescent="0.25">
      <c r="B1" s="59" t="s">
        <v>800</v>
      </c>
    </row>
    <row r="2" spans="2:20" x14ac:dyDescent="0.25">
      <c r="B2" s="58" t="str">
        <f>ETIQUETA3!A2</f>
        <v>88    MAXWELL</v>
      </c>
      <c r="G2" s="58" t="str">
        <f>ETIQUETA3!B2</f>
        <v>2    comedor I+D+i</v>
      </c>
    </row>
    <row r="3" spans="2:20" x14ac:dyDescent="0.25">
      <c r="B3" s="58" t="str">
        <f>ETIQUETA3!A3</f>
        <v>Susana Díaz Toubes</v>
      </c>
      <c r="G3" s="58" t="str">
        <f>ETIQUETA3!B3</f>
        <v>MIGUEL RUIZ GARCIA</v>
      </c>
    </row>
    <row r="6" spans="2:20" ht="60" customHeight="1" x14ac:dyDescent="0.8">
      <c r="B6" s="60" t="str">
        <f>ETIQUETA3!A4</f>
        <v>M</v>
      </c>
      <c r="G6" s="60" t="str">
        <f>ETIQUETA3!B4</f>
        <v>I</v>
      </c>
    </row>
    <row r="7" spans="2:20" ht="80.099999999999994" customHeight="1" x14ac:dyDescent="0.25"/>
    <row r="8" spans="2:20" x14ac:dyDescent="0.25">
      <c r="B8" s="58" t="str">
        <f>ETIQUETA3!C2</f>
        <v>146    comedor Rocha</v>
      </c>
      <c r="G8" s="58" t="str">
        <f>ETIQUETA3!D2</f>
        <v>176    comedor I+D+i</v>
      </c>
    </row>
    <row r="9" spans="2:20" x14ac:dyDescent="0.25">
      <c r="B9" s="58" t="str">
        <f>ETIQUETA3!C3</f>
        <v>Carlos Perez Sainz</v>
      </c>
      <c r="G9" s="58" t="str">
        <f>ETIQUETA3!D3</f>
        <v>MANUEL PÉREZ MARTÍNEZ</v>
      </c>
    </row>
    <row r="10" spans="2:20" x14ac:dyDescent="0.25">
      <c r="M10" s="58"/>
      <c r="N10" s="58"/>
      <c r="O10" s="58"/>
      <c r="P10" s="58"/>
      <c r="Q10" s="58"/>
      <c r="R10" s="58"/>
      <c r="S10" s="58"/>
      <c r="T10" s="58"/>
    </row>
    <row r="12" spans="2:20" ht="60" customHeight="1" x14ac:dyDescent="0.8">
      <c r="B12" s="60" t="str">
        <f>ETIQUETA3!C4</f>
        <v>R</v>
      </c>
      <c r="G12" s="60" t="str">
        <f>ETIQUETA3!D4</f>
        <v>I</v>
      </c>
    </row>
    <row r="13" spans="2:20" ht="80.099999999999994" customHeight="1" x14ac:dyDescent="0.25"/>
    <row r="14" spans="2:20" x14ac:dyDescent="0.25">
      <c r="B14" s="58" t="str">
        <f>ETIQUETA3!E2</f>
        <v>92    comedor I+D+i</v>
      </c>
      <c r="G14" s="58" t="str">
        <f>ETIQUETA3!F2</f>
        <v>236    comedor Rocha</v>
      </c>
    </row>
    <row r="15" spans="2:20" x14ac:dyDescent="0.25">
      <c r="B15" s="58" t="str">
        <f>ETIQUETA3!E3</f>
        <v>Sergio Bello Martinez</v>
      </c>
      <c r="G15" s="58" t="str">
        <f>ETIQUETA3!F3</f>
        <v>Yazan Hijazi</v>
      </c>
    </row>
    <row r="18" spans="2:14" ht="60" customHeight="1" x14ac:dyDescent="0.8">
      <c r="B18" s="60" t="str">
        <f>ETIQUETA3!E4</f>
        <v>I</v>
      </c>
      <c r="G18" s="60" t="str">
        <f>ETIQUETA3!F4</f>
        <v>R</v>
      </c>
    </row>
    <row r="19" spans="2:14" ht="80.099999999999994" customHeight="1" x14ac:dyDescent="0.25"/>
    <row r="20" spans="2:14" x14ac:dyDescent="0.25">
      <c r="B20" s="58" t="str">
        <f>ETIQUETA3!G2</f>
        <v>0    comedor Rocha</v>
      </c>
      <c r="G20" s="58" t="e">
        <f>ETIQUETA3!H2</f>
        <v>#N/A</v>
      </c>
    </row>
    <row r="21" spans="2:14" x14ac:dyDescent="0.25">
      <c r="B21" s="58" t="str">
        <f>ETIQUETA3!G3</f>
        <v>Adrian Aboal Losada</v>
      </c>
      <c r="G21" s="58" t="e">
        <f>ETIQUETA3!H3</f>
        <v>#N/A</v>
      </c>
    </row>
    <row r="24" spans="2:14" ht="60" customHeight="1" x14ac:dyDescent="0.8">
      <c r="B24" s="60" t="str">
        <f>ETIQUETA3!G4</f>
        <v>R</v>
      </c>
      <c r="G24" s="60" t="e">
        <f>ETIQUETA3!H4</f>
        <v>#N/A</v>
      </c>
    </row>
    <row r="25" spans="2:14" ht="80.099999999999994" customHeight="1" x14ac:dyDescent="0.25"/>
    <row r="26" spans="2:14" x14ac:dyDescent="0.25">
      <c r="B26" s="58" t="e">
        <f>ETIQUETA3!I2</f>
        <v>#N/A</v>
      </c>
      <c r="G26" s="58" t="e">
        <f>ETIQUETA3!J2</f>
        <v>#N/A</v>
      </c>
      <c r="M26" s="58"/>
      <c r="N26" s="58"/>
    </row>
    <row r="27" spans="2:14" x14ac:dyDescent="0.25">
      <c r="B27" s="58" t="e">
        <f>ETIQUETA3!I3</f>
        <v>#N/A</v>
      </c>
      <c r="G27" s="58" t="e">
        <f>ETIQUETA3!J3</f>
        <v>#N/A</v>
      </c>
      <c r="M27" s="58"/>
      <c r="N27" s="58"/>
    </row>
    <row r="28" spans="2:14" x14ac:dyDescent="0.25">
      <c r="M28" s="58"/>
      <c r="N28" s="58"/>
    </row>
    <row r="30" spans="2:14" ht="60" customHeight="1" x14ac:dyDescent="0.8">
      <c r="B30" s="60" t="e">
        <f>ETIQUETA3!I4</f>
        <v>#N/A</v>
      </c>
      <c r="G30" s="60" t="e">
        <f>ETIQUETA3!J4</f>
        <v>#N/A</v>
      </c>
    </row>
  </sheetData>
  <pageMargins left="0.70833333333333304" right="0.70833333333333304" top="0.15763888888888899" bottom="0.74791666666666701" header="0.51180555555555496" footer="0.51180555555555496"/>
  <pageSetup firstPageNumber="0" fitToHeight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9" customWidth="1"/>
    <col min="2" max="2" width="28.28515625" style="58" customWidth="1"/>
    <col min="3" max="3" width="22.5703125" style="9" customWidth="1"/>
    <col min="4" max="4" width="1.140625" style="9" customWidth="1"/>
    <col min="5" max="5" width="11" style="9" customWidth="1"/>
    <col min="6" max="6" width="1.28515625" style="9" customWidth="1"/>
    <col min="7" max="7" width="28.7109375" style="58" customWidth="1"/>
    <col min="8" max="8" width="29.85546875" style="9" customWidth="1"/>
    <col min="9" max="9" width="1.85546875" style="9" customWidth="1"/>
    <col min="10" max="10" width="33.28515625" style="9" customWidth="1"/>
    <col min="11" max="11" width="23.85546875" style="9" customWidth="1"/>
    <col min="12" max="12" width="11.140625" style="9" customWidth="1"/>
    <col min="13" max="1024" width="11.42578125" style="9"/>
  </cols>
  <sheetData>
    <row r="1" spans="2:7" ht="80.099999999999994" customHeight="1" x14ac:dyDescent="0.25">
      <c r="B1" s="59" t="s">
        <v>801</v>
      </c>
    </row>
    <row r="2" spans="2:7" x14ac:dyDescent="0.25">
      <c r="B2" s="58" t="e">
        <f>ETIQUETA3!K2</f>
        <v>#N/A</v>
      </c>
      <c r="G2" s="58" t="e">
        <f>ETIQUETA3!L2</f>
        <v>#N/A</v>
      </c>
    </row>
    <row r="3" spans="2:7" x14ac:dyDescent="0.25">
      <c r="B3" s="58" t="e">
        <f>ETIQUETA3!K3</f>
        <v>#N/A</v>
      </c>
      <c r="G3" s="58" t="e">
        <f>ETIQUETA3!L3</f>
        <v>#N/A</v>
      </c>
    </row>
    <row r="6" spans="2:7" ht="60" customHeight="1" x14ac:dyDescent="0.8">
      <c r="B6" s="60" t="e">
        <f>ETIQUETA3!K4</f>
        <v>#N/A</v>
      </c>
      <c r="G6" s="60" t="e">
        <f>ETIQUETA3!L4</f>
        <v>#N/A</v>
      </c>
    </row>
    <row r="7" spans="2:7" ht="80.099999999999994" customHeight="1" x14ac:dyDescent="0.25"/>
    <row r="8" spans="2:7" x14ac:dyDescent="0.25">
      <c r="B8" s="58" t="e">
        <f>ETIQUETA3!M2</f>
        <v>#N/A</v>
      </c>
      <c r="G8" s="58" t="e">
        <f>ETIQUETA3!N2</f>
        <v>#N/A</v>
      </c>
    </row>
    <row r="9" spans="2:7" x14ac:dyDescent="0.25">
      <c r="B9" s="58" t="e">
        <f>ETIQUETA3!M3</f>
        <v>#N/A</v>
      </c>
      <c r="G9" s="58" t="e">
        <f>ETIQUETA3!N3</f>
        <v>#N/A</v>
      </c>
    </row>
    <row r="12" spans="2:7" ht="60" customHeight="1" x14ac:dyDescent="0.8">
      <c r="B12" s="60" t="e">
        <f>ETIQUETA3!M4</f>
        <v>#N/A</v>
      </c>
      <c r="G12" s="60" t="e">
        <f>ETIQUETA3!N4</f>
        <v>#N/A</v>
      </c>
    </row>
    <row r="13" spans="2:7" ht="80.099999999999994" customHeight="1" x14ac:dyDescent="0.25"/>
    <row r="14" spans="2:7" x14ac:dyDescent="0.25">
      <c r="B14" s="58" t="e">
        <f>ETIQUETA3!O2</f>
        <v>#N/A</v>
      </c>
      <c r="G14" s="58" t="e">
        <f>ETIQUETA3!P2</f>
        <v>#N/A</v>
      </c>
    </row>
    <row r="15" spans="2:7" x14ac:dyDescent="0.25">
      <c r="B15" s="58" t="e">
        <f>ETIQUETA3!O3</f>
        <v>#N/A</v>
      </c>
      <c r="G15" s="58" t="e">
        <f>ETIQUETA3!P3</f>
        <v>#N/A</v>
      </c>
    </row>
    <row r="18" spans="2:7" ht="60" customHeight="1" x14ac:dyDescent="0.8">
      <c r="B18" s="60" t="e">
        <f>ETIQUETA3!O4</f>
        <v>#N/A</v>
      </c>
      <c r="G18" s="60" t="e">
        <f>ETIQUETA3!P4</f>
        <v>#N/A</v>
      </c>
    </row>
    <row r="19" spans="2:7" ht="80.099999999999994" customHeight="1" x14ac:dyDescent="0.25"/>
    <row r="20" spans="2:7" x14ac:dyDescent="0.25">
      <c r="B20" s="58" t="e">
        <f>ETIQUETA3!Q2</f>
        <v>#N/A</v>
      </c>
      <c r="G20" s="58" t="e">
        <f>ETIQUETA3!R2</f>
        <v>#N/A</v>
      </c>
    </row>
    <row r="21" spans="2:7" x14ac:dyDescent="0.25">
      <c r="B21" s="58" t="e">
        <f>ETIQUETA3!Q3</f>
        <v>#N/A</v>
      </c>
      <c r="G21" s="58" t="e">
        <f>ETIQUETA3!R3</f>
        <v>#N/A</v>
      </c>
    </row>
    <row r="24" spans="2:7" ht="60" customHeight="1" x14ac:dyDescent="0.8">
      <c r="B24" s="60" t="e">
        <f>ETIQUETA3!Q4</f>
        <v>#N/A</v>
      </c>
      <c r="G24" s="60" t="e">
        <f>ETIQUETA3!R4</f>
        <v>#N/A</v>
      </c>
    </row>
    <row r="25" spans="2:7" ht="80.099999999999994" customHeight="1" x14ac:dyDescent="0.25"/>
    <row r="26" spans="2:7" x14ac:dyDescent="0.25">
      <c r="B26" s="58" t="e">
        <f>ETIQUETA3!S2</f>
        <v>#N/A</v>
      </c>
      <c r="G26" s="58" t="e">
        <f>ETIQUETA3!T2</f>
        <v>#N/A</v>
      </c>
    </row>
    <row r="27" spans="2:7" x14ac:dyDescent="0.25">
      <c r="B27" s="58" t="e">
        <f>ETIQUETA3!S3</f>
        <v>#N/A</v>
      </c>
      <c r="G27" s="58" t="e">
        <f>ETIQUETA3!T3</f>
        <v>#N/A</v>
      </c>
    </row>
    <row r="30" spans="2:7" ht="60" customHeight="1" x14ac:dyDescent="0.8">
      <c r="B30" s="60" t="e">
        <f>ETIQUETA3!S4</f>
        <v>#N/A</v>
      </c>
      <c r="G30" s="60" t="e">
        <f>ETIQUETA3!T4</f>
        <v>#N/A</v>
      </c>
    </row>
  </sheetData>
  <pageMargins left="0.70833333333333304" right="0.70833333333333304" top="0.15763888888888899" bottom="0.74791666666666701" header="0.51180555555555496" footer="0.51180555555555496"/>
  <pageSetup firstPageNumber="0" fitToHeight="0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9" customWidth="1"/>
    <col min="2" max="2" width="28.28515625" style="58" customWidth="1"/>
    <col min="3" max="3" width="22.5703125" style="9" customWidth="1"/>
    <col min="4" max="4" width="1.140625" style="9" customWidth="1"/>
    <col min="5" max="5" width="11" style="9" customWidth="1"/>
    <col min="6" max="6" width="1.28515625" style="9" customWidth="1"/>
    <col min="7" max="7" width="28.7109375" style="58" customWidth="1"/>
    <col min="8" max="8" width="29.85546875" style="9" customWidth="1"/>
    <col min="9" max="9" width="1.85546875" style="9" customWidth="1"/>
    <col min="10" max="10" width="33.28515625" style="9" customWidth="1"/>
    <col min="11" max="11" width="23.85546875" style="9" customWidth="1"/>
    <col min="12" max="12" width="11.140625" style="9" customWidth="1"/>
    <col min="13" max="1024" width="11.42578125" style="9"/>
  </cols>
  <sheetData>
    <row r="1" spans="2:19" ht="80.099999999999994" customHeight="1" x14ac:dyDescent="0.25">
      <c r="B1" s="59" t="s">
        <v>802</v>
      </c>
    </row>
    <row r="2" spans="2:19" x14ac:dyDescent="0.25">
      <c r="B2" s="58" t="e">
        <f>ETIQUETA3!U2</f>
        <v>#N/A</v>
      </c>
      <c r="G2" s="58" t="e">
        <f>ETIQUETA3!V2</f>
        <v>#N/A</v>
      </c>
      <c r="M2" s="58"/>
      <c r="N2" s="58"/>
      <c r="O2" s="58"/>
      <c r="P2" s="58"/>
      <c r="Q2" s="58"/>
    </row>
    <row r="3" spans="2:19" x14ac:dyDescent="0.25">
      <c r="B3" s="58" t="e">
        <f>ETIQUETA3!U3</f>
        <v>#N/A</v>
      </c>
      <c r="G3" s="58" t="e">
        <f>ETIQUETA3!V3</f>
        <v>#N/A</v>
      </c>
      <c r="M3" s="58"/>
      <c r="N3" s="58"/>
      <c r="O3" s="58"/>
      <c r="P3" s="58"/>
      <c r="Q3" s="58"/>
    </row>
    <row r="4" spans="2:19" x14ac:dyDescent="0.25">
      <c r="S4" s="58"/>
    </row>
    <row r="5" spans="2:19" x14ac:dyDescent="0.25">
      <c r="S5" s="58"/>
    </row>
    <row r="6" spans="2:19" ht="60" customHeight="1" x14ac:dyDescent="0.8">
      <c r="B6" s="60" t="e">
        <f>ETIQUETA3!U4</f>
        <v>#N/A</v>
      </c>
      <c r="G6" s="60" t="e">
        <f>ETIQUETA3!V4</f>
        <v>#N/A</v>
      </c>
    </row>
    <row r="7" spans="2:19" ht="80.099999999999994" customHeight="1" x14ac:dyDescent="0.25"/>
    <row r="8" spans="2:19" x14ac:dyDescent="0.25">
      <c r="B8" s="58" t="e">
        <f>ETIQUETA3!W2</f>
        <v>#N/A</v>
      </c>
      <c r="G8" s="58" t="e">
        <f>ETIQUETA3!X2</f>
        <v>#N/A</v>
      </c>
    </row>
    <row r="9" spans="2:19" x14ac:dyDescent="0.25">
      <c r="B9" s="58" t="e">
        <f>ETIQUETA3!W3</f>
        <v>#N/A</v>
      </c>
      <c r="G9" s="58" t="e">
        <f>ETIQUETA3!X3</f>
        <v>#N/A</v>
      </c>
      <c r="K9" s="58"/>
    </row>
    <row r="10" spans="2:19" x14ac:dyDescent="0.25">
      <c r="K10" s="58"/>
    </row>
    <row r="12" spans="2:19" ht="60" customHeight="1" x14ac:dyDescent="0.8">
      <c r="B12" s="60" t="e">
        <f>ETIQUETA3!W4</f>
        <v>#N/A</v>
      </c>
      <c r="G12" s="60" t="e">
        <f>ETIQUETA3!X4</f>
        <v>#N/A</v>
      </c>
    </row>
    <row r="13" spans="2:19" ht="80.099999999999994" customHeight="1" x14ac:dyDescent="0.35">
      <c r="B13" s="61"/>
      <c r="G13" s="61"/>
    </row>
    <row r="14" spans="2:19" x14ac:dyDescent="0.25">
      <c r="B14" s="58" t="e">
        <f>ETIQUETA3!Y2</f>
        <v>#N/A</v>
      </c>
      <c r="G14" s="58" t="e">
        <f>ETIQUETA3!Z2</f>
        <v>#N/A</v>
      </c>
    </row>
    <row r="15" spans="2:19" x14ac:dyDescent="0.25">
      <c r="B15" s="58" t="e">
        <f>ETIQUETA3!Y3</f>
        <v>#N/A</v>
      </c>
      <c r="G15" s="58" t="e">
        <f>ETIQUETA3!Z3</f>
        <v>#N/A</v>
      </c>
    </row>
    <row r="17" spans="2:17" x14ac:dyDescent="0.25">
      <c r="M17" s="58"/>
      <c r="N17" s="58"/>
      <c r="O17" s="58"/>
      <c r="P17" s="58"/>
      <c r="Q17" s="58"/>
    </row>
    <row r="18" spans="2:17" ht="60" customHeight="1" x14ac:dyDescent="0.8">
      <c r="B18" s="60" t="e">
        <f>ETIQUETA3!Y4</f>
        <v>#N/A</v>
      </c>
      <c r="G18" s="60" t="e">
        <f>ETIQUETA3!Z4</f>
        <v>#N/A</v>
      </c>
      <c r="M18" s="58"/>
      <c r="N18" s="58"/>
      <c r="O18" s="58"/>
      <c r="P18" s="58"/>
      <c r="Q18" s="58"/>
    </row>
    <row r="19" spans="2:17" ht="80.099999999999994" customHeight="1" x14ac:dyDescent="0.25"/>
    <row r="20" spans="2:17" x14ac:dyDescent="0.25">
      <c r="B20" s="58" t="e">
        <f>ETIQUETA3!AA2</f>
        <v>#N/A</v>
      </c>
      <c r="G20" s="58" t="e">
        <f>ETIQUETA3!AB2</f>
        <v>#N/A</v>
      </c>
    </row>
    <row r="21" spans="2:17" x14ac:dyDescent="0.25">
      <c r="B21" s="58" t="e">
        <f>ETIQUETA3!AA3</f>
        <v>#N/A</v>
      </c>
      <c r="G21" s="58" t="e">
        <f>ETIQUETA3!AB3</f>
        <v>#N/A</v>
      </c>
    </row>
    <row r="24" spans="2:17" ht="60" customHeight="1" x14ac:dyDescent="0.8">
      <c r="B24" s="60" t="e">
        <f>ETIQUETA3!AA4</f>
        <v>#N/A</v>
      </c>
      <c r="G24" s="60" t="e">
        <f>ETIQUETA3!AB4</f>
        <v>#N/A</v>
      </c>
    </row>
    <row r="25" spans="2:17" ht="80.099999999999994" customHeight="1" x14ac:dyDescent="0.25"/>
    <row r="26" spans="2:17" x14ac:dyDescent="0.25">
      <c r="B26" s="58" t="e">
        <f>ETIQUETA3!AC2</f>
        <v>#N/A</v>
      </c>
      <c r="G26" s="58" t="e">
        <f>ETIQUETA3!AD2</f>
        <v>#N/A</v>
      </c>
    </row>
    <row r="27" spans="2:17" x14ac:dyDescent="0.25">
      <c r="B27" s="58" t="e">
        <f>ETIQUETA3!AC3</f>
        <v>#N/A</v>
      </c>
      <c r="G27" s="58" t="e">
        <f>ETIQUETA3!AD3</f>
        <v>#N/A</v>
      </c>
    </row>
    <row r="30" spans="2:17" ht="60" customHeight="1" x14ac:dyDescent="0.8">
      <c r="B30" s="60" t="e">
        <f>ETIQUETA3!AC4</f>
        <v>#N/A</v>
      </c>
      <c r="G30" s="60" t="e">
        <f>ETIQUETA3!AD4</f>
        <v>#N/A</v>
      </c>
      <c r="K30" s="60"/>
    </row>
  </sheetData>
  <pageMargins left="0.70833333333333304" right="0.70833333333333304" top="0.15763888888888899" bottom="0.74791666666666701" header="0.51180555555555496" footer="0.51180555555555496"/>
  <pageSetup firstPageNumber="0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15-12-21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dc:description/>
  <cp:lastModifiedBy>Hp</cp:lastModifiedBy>
  <cp:revision>1</cp:revision>
  <cp:lastPrinted>2021-04-06T09:12:43Z</cp:lastPrinted>
  <dcterms:created xsi:type="dcterms:W3CDTF">2020-03-03T15:15:23Z</dcterms:created>
  <dcterms:modified xsi:type="dcterms:W3CDTF">2021-12-15T07:08:17Z</dcterms:modified>
  <dc:language>es-ES</dc:language>
</cp:coreProperties>
</file>