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1.xml.rels" ContentType="application/vnd.openxmlformats-package.relationships+xml"/>
  <Override PartName="/xl/worksheets/_rels/sheet9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5.xml.rels" ContentType="application/vnd.openxmlformats-package.relationships+xml"/>
  <Override PartName="/xl/worksheets/_rels/sheet17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dia/image57.png" ContentType="image/png"/>
  <Override PartName="/xl/media/image1.png" ContentType="image/png"/>
  <Override PartName="/xl/media/image58.png" ContentType="image/png"/>
  <Override PartName="/xl/media/image130.png" ContentType="image/png"/>
  <Override PartName="/xl/media/image2.png" ContentType="image/png"/>
  <Override PartName="/xl/media/image59.png" ContentType="image/png"/>
  <Override PartName="/xl/media/image131.png" ContentType="image/png"/>
  <Override PartName="/xl/media/image3.png" ContentType="image/png"/>
  <Override PartName="/xl/media/image70.png" ContentType="image/png"/>
  <Override PartName="/xl/media/image4.png" ContentType="image/png"/>
  <Override PartName="/xl/media/image71.png" ContentType="image/png"/>
  <Override PartName="/xl/media/image5.png" ContentType="image/png"/>
  <Override PartName="/xl/media/image72.png" ContentType="image/png"/>
  <Override PartName="/xl/media/image6.png" ContentType="image/png"/>
  <Override PartName="/xl/media/image73.png" ContentType="image/png"/>
  <Override PartName="/xl/media/image7.png" ContentType="image/png"/>
  <Override PartName="/xl/media/image74.png" ContentType="image/png"/>
  <Override PartName="/xl/media/image8.png" ContentType="image/png"/>
  <Override PartName="/xl/media/image75.png" ContentType="image/png"/>
  <Override PartName="/xl/media/image9.png" ContentType="image/png"/>
  <Override PartName="/xl/media/image10.png" ContentType="image/png"/>
  <Override PartName="/xl/media/image11.png" ContentType="image/png"/>
  <Override PartName="/xl/media/image12.png" ContentType="image/png"/>
  <Override PartName="/xl/media/image13.png" ContentType="image/png"/>
  <Override PartName="/xl/media/image14.png" ContentType="image/png"/>
  <Override PartName="/xl/media/image15.png" ContentType="image/png"/>
  <Override PartName="/xl/media/image16.png" ContentType="image/png"/>
  <Override PartName="/xl/media/image17.png" ContentType="image/png"/>
  <Override PartName="/xl/media/image18.png" ContentType="image/png"/>
  <Override PartName="/xl/media/image19.png" ContentType="image/png"/>
  <Override PartName="/xl/media/image20.png" ContentType="image/png"/>
  <Override PartName="/xl/media/image21.png" ContentType="image/png"/>
  <Override PartName="/xl/media/image22.png" ContentType="image/png"/>
  <Override PartName="/xl/media/image23.png" ContentType="image/png"/>
  <Override PartName="/xl/media/image24.png" ContentType="image/png"/>
  <Override PartName="/xl/media/image25.png" ContentType="image/png"/>
  <Override PartName="/xl/media/image26.png" ContentType="image/png"/>
  <Override PartName="/xl/media/image27.png" ContentType="image/png"/>
  <Override PartName="/xl/media/image100.png" ContentType="image/png"/>
  <Override PartName="/xl/media/image28.png" ContentType="image/png"/>
  <Override PartName="/xl/media/image101.png" ContentType="image/png"/>
  <Override PartName="/xl/media/image29.png" ContentType="image/png"/>
  <Override PartName="/xl/media/image30.png" ContentType="image/png"/>
  <Override PartName="/xl/media/image31.png" ContentType="image/png"/>
  <Override PartName="/xl/media/image32.png" ContentType="image/png"/>
  <Override PartName="/xl/media/image33.png" ContentType="image/png"/>
  <Override PartName="/xl/media/image34.png" ContentType="image/png"/>
  <Override PartName="/xl/media/image35.png" ContentType="image/png"/>
  <Override PartName="/xl/media/image36.png" ContentType="image/png"/>
  <Override PartName="/xl/media/image37.png" ContentType="image/png"/>
  <Override PartName="/xl/media/image110.png" ContentType="image/png"/>
  <Override PartName="/xl/media/image38.png" ContentType="image/png"/>
  <Override PartName="/xl/media/image111.png" ContentType="image/png"/>
  <Override PartName="/xl/media/image39.png" ContentType="image/png"/>
  <Override PartName="/xl/media/image40.png" ContentType="image/png"/>
  <Override PartName="/xl/media/image41.png" ContentType="image/png"/>
  <Override PartName="/xl/media/image42.png" ContentType="image/png"/>
  <Override PartName="/xl/media/image43.png" ContentType="image/png"/>
  <Override PartName="/xl/media/image44.png" ContentType="image/png"/>
  <Override PartName="/xl/media/image45.png" ContentType="image/png"/>
  <Override PartName="/xl/media/image46.png" ContentType="image/png"/>
  <Override PartName="/xl/media/image47.png" ContentType="image/png"/>
  <Override PartName="/xl/media/image120.png" ContentType="image/png"/>
  <Override PartName="/xl/media/image48.png" ContentType="image/png"/>
  <Override PartName="/xl/media/image49.png" ContentType="image/png"/>
  <Override PartName="/xl/media/image121.png" ContentType="image/png"/>
  <Override PartName="/xl/media/image50.png" ContentType="image/png"/>
  <Override PartName="/xl/media/image51.png" ContentType="image/png"/>
  <Override PartName="/xl/media/image52.png" ContentType="image/png"/>
  <Override PartName="/xl/media/image53.png" ContentType="image/png"/>
  <Override PartName="/xl/media/image54.png" ContentType="image/png"/>
  <Override PartName="/xl/media/image55.png" ContentType="image/png"/>
  <Override PartName="/xl/media/image56.png" ContentType="image/png"/>
  <Override PartName="/xl/media/image60.png" ContentType="image/png"/>
  <Override PartName="/xl/media/image61.png" ContentType="image/png"/>
  <Override PartName="/xl/media/image62.png" ContentType="image/png"/>
  <Override PartName="/xl/media/image63.png" ContentType="image/png"/>
  <Override PartName="/xl/media/image64.png" ContentType="image/png"/>
  <Override PartName="/xl/media/image65.png" ContentType="image/png"/>
  <Override PartName="/xl/media/image66.png" ContentType="image/png"/>
  <Override PartName="/xl/media/image67.png" ContentType="image/png"/>
  <Override PartName="/xl/media/image68.png" ContentType="image/png"/>
  <Override PartName="/xl/media/image140.png" ContentType="image/png"/>
  <Override PartName="/xl/media/image69.png" ContentType="image/png"/>
  <Override PartName="/xl/media/image141.png" ContentType="image/png"/>
  <Override PartName="/xl/media/image76.png" ContentType="image/png"/>
  <Override PartName="/xl/media/image77.png" ContentType="image/png"/>
  <Override PartName="/xl/media/image78.png" ContentType="image/png"/>
  <Override PartName="/xl/media/image150.png" ContentType="image/png"/>
  <Override PartName="/xl/media/image79.png" ContentType="image/png"/>
  <Override PartName="/xl/media/image151.png" ContentType="image/png"/>
  <Override PartName="/xl/media/image80.png" ContentType="image/png"/>
  <Override PartName="/xl/media/image81.png" ContentType="image/png"/>
  <Override PartName="/xl/media/image82.png" ContentType="image/png"/>
  <Override PartName="/xl/media/image83.png" ContentType="image/png"/>
  <Override PartName="/xl/media/image84.png" ContentType="image/png"/>
  <Override PartName="/xl/media/image85.png" ContentType="image/png"/>
  <Override PartName="/xl/media/image86.png" ContentType="image/png"/>
  <Override PartName="/xl/media/image87.png" ContentType="image/png"/>
  <Override PartName="/xl/media/image88.png" ContentType="image/png"/>
  <Override PartName="/xl/media/image160.png" ContentType="image/png"/>
  <Override PartName="/xl/media/image89.png" ContentType="image/png"/>
  <Override PartName="/xl/media/image161.png" ContentType="image/png"/>
  <Override PartName="/xl/media/image90.png" ContentType="image/png"/>
  <Override PartName="/xl/media/image91.png" ContentType="image/png"/>
  <Override PartName="/xl/media/image92.png" ContentType="image/png"/>
  <Override PartName="/xl/media/image93.png" ContentType="image/png"/>
  <Override PartName="/xl/media/image94.png" ContentType="image/png"/>
  <Override PartName="/xl/media/image95.png" ContentType="image/png"/>
  <Override PartName="/xl/media/image96.png" ContentType="image/png"/>
  <Override PartName="/xl/media/image97.png" ContentType="image/png"/>
  <Override PartName="/xl/media/image98.png" ContentType="image/png"/>
  <Override PartName="/xl/media/image170.png" ContentType="image/png"/>
  <Override PartName="/xl/media/image99.png" ContentType="image/png"/>
  <Override PartName="/xl/media/image171.png" ContentType="image/png"/>
  <Override PartName="/xl/media/image102.png" ContentType="image/png"/>
  <Override PartName="/xl/media/image103.png" ContentType="image/png"/>
  <Override PartName="/xl/media/image104.png" ContentType="image/png"/>
  <Override PartName="/xl/media/image105.png" ContentType="image/png"/>
  <Override PartName="/xl/media/image106.png" ContentType="image/png"/>
  <Override PartName="/xl/media/image107.png" ContentType="image/png"/>
  <Override PartName="/xl/media/image108.png" ContentType="image/png"/>
  <Override PartName="/xl/media/image109.png" ContentType="image/png"/>
  <Override PartName="/xl/media/image112.png" ContentType="image/png"/>
  <Override PartName="/xl/media/image113.png" ContentType="image/png"/>
  <Override PartName="/xl/media/image114.png" ContentType="image/png"/>
  <Override PartName="/xl/media/image115.png" ContentType="image/png"/>
  <Override PartName="/xl/media/image116.png" ContentType="image/png"/>
  <Override PartName="/xl/media/image117.png" ContentType="image/png"/>
  <Override PartName="/xl/media/image118.png" ContentType="image/png"/>
  <Override PartName="/xl/media/image119.png" ContentType="image/png"/>
  <Override PartName="/xl/media/image122.png" ContentType="image/png"/>
  <Override PartName="/xl/media/image123.png" ContentType="image/png"/>
  <Override PartName="/xl/media/image124.png" ContentType="image/png"/>
  <Override PartName="/xl/media/image125.png" ContentType="image/png"/>
  <Override PartName="/xl/media/image126.png" ContentType="image/png"/>
  <Override PartName="/xl/media/image127.png" ContentType="image/png"/>
  <Override PartName="/xl/media/image128.png" ContentType="image/png"/>
  <Override PartName="/xl/media/image129.png" ContentType="image/png"/>
  <Override PartName="/xl/media/image132.png" ContentType="image/png"/>
  <Override PartName="/xl/media/image133.png" ContentType="image/png"/>
  <Override PartName="/xl/media/image134.png" ContentType="image/png"/>
  <Override PartName="/xl/media/image135.png" ContentType="image/png"/>
  <Override PartName="/xl/media/image136.png" ContentType="image/png"/>
  <Override PartName="/xl/media/image137.png" ContentType="image/png"/>
  <Override PartName="/xl/media/image138.png" ContentType="image/png"/>
  <Override PartName="/xl/media/image139.png" ContentType="image/png"/>
  <Override PartName="/xl/media/image142.png" ContentType="image/png"/>
  <Override PartName="/xl/media/image143.png" ContentType="image/png"/>
  <Override PartName="/xl/media/image144.png" ContentType="image/png"/>
  <Override PartName="/xl/media/image145.png" ContentType="image/png"/>
  <Override PartName="/xl/media/image146.png" ContentType="image/png"/>
  <Override PartName="/xl/media/image147.png" ContentType="image/png"/>
  <Override PartName="/xl/media/image148.png" ContentType="image/png"/>
  <Override PartName="/xl/media/image149.png" ContentType="image/png"/>
  <Override PartName="/xl/media/image152.png" ContentType="image/png"/>
  <Override PartName="/xl/media/image153.png" ContentType="image/png"/>
  <Override PartName="/xl/media/image154.png" ContentType="image/png"/>
  <Override PartName="/xl/media/image155.png" ContentType="image/png"/>
  <Override PartName="/xl/media/image156.png" ContentType="image/png"/>
  <Override PartName="/xl/media/image157.png" ContentType="image/png"/>
  <Override PartName="/xl/media/image158.png" ContentType="image/png"/>
  <Override PartName="/xl/media/image159.png" ContentType="image/png"/>
  <Override PartName="/xl/media/image162.png" ContentType="image/png"/>
  <Override PartName="/xl/media/image163.png" ContentType="image/png"/>
  <Override PartName="/xl/media/image164.png" ContentType="image/png"/>
  <Override PartName="/xl/media/image165.png" ContentType="image/png"/>
  <Override PartName="/xl/media/image166.png" ContentType="image/png"/>
  <Override PartName="/xl/media/image167.png" ContentType="image/png"/>
  <Override PartName="/xl/media/image168.png" ContentType="image/png"/>
  <Override PartName="/xl/media/image169.png" ContentType="image/png"/>
  <Override PartName="/xl/media/image172.png" ContentType="image/png"/>
  <Override PartName="/xl/media/image173.png" ContentType="image/png"/>
  <Override PartName="/xl/media/image174.png" ContentType="image/png"/>
  <Override PartName="/xl/media/image175.png" ContentType="image/png"/>
  <Override PartName="/xl/media/image176.png" ContentType="image/png"/>
  <Override PartName="/xl/media/image177.png" ContentType="image/png"/>
  <Override PartName="/xl/media/image178.png" ContentType="image/png"/>
  <Override PartName="/xl/media/image179.png" ContentType="image/png"/>
  <Override PartName="/xl/media/image180.png" ContentType="image/png"/>
  <Override PartName="/xl/media/image181.png" ContentType="image/pn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9.xml.rels" ContentType="application/vnd.openxmlformats-package.relationships+xml"/>
  <Override PartName="/xl/pivotTables/pivotTable1.xml" ContentType="application/vnd.openxmlformats-officedocument.spreadsheetml.pivotTable+xml"/>
  <Override PartName="/xl/pivotTables/_rels/pivotTable1.xml.rels" ContentType="application/vnd.openxmlformats-package.relationships+xml"/>
  <Override PartName="/xl/pivotCache/pivotCacheDefinition1.xml" ContentType="application/vnd.openxmlformats-officedocument.spreadsheetml.pivotCacheDefinition+xml"/>
  <Override PartName="/xl/pivotCache/_rels/pivotCacheDefinition1.xml.rels" ContentType="application/vnd.openxmlformats-package.relationships+xml"/>
  <Override PartName="/xl/pivotCache/pivotCacheRecords1.xml" ContentType="application/vnd.openxmlformats-officedocument.spreadsheetml.pivotCacheRecord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"/>
  </bookViews>
  <sheets>
    <sheet name="CLIENTES" sheetId="1" state="visible" r:id="rId2"/>
    <sheet name="14-12-21" sheetId="2" state="visible" r:id="rId3"/>
    <sheet name="COCINA" sheetId="3" state="visible" r:id="rId4"/>
    <sheet name="ETIQUETAS" sheetId="4" state="hidden" r:id="rId5"/>
    <sheet name="ETIQUETAS2-BIS" sheetId="5" state="visible" r:id="rId6"/>
    <sheet name="ETIQUETA3" sheetId="6" state="visible" r:id="rId7"/>
    <sheet name="ET 1-10" sheetId="7" state="visible" r:id="rId8"/>
    <sheet name="ET 11-20" sheetId="8" state="visible" r:id="rId9"/>
    <sheet name="ET 21-30" sheetId="9" state="visible" r:id="rId10"/>
    <sheet name="ET 31-40" sheetId="10" state="visible" r:id="rId11"/>
    <sheet name="1-10" sheetId="11" state="hidden" r:id="rId12"/>
    <sheet name="11-20" sheetId="12" state="hidden" r:id="rId13"/>
    <sheet name="20-30" sheetId="13" state="hidden" r:id="rId14"/>
    <sheet name="31-40" sheetId="14" state="hidden" r:id="rId15"/>
    <sheet name="ET 41-50" sheetId="15" state="visible" r:id="rId16"/>
    <sheet name="ET 51-60" sheetId="16" state="hidden" r:id="rId17"/>
    <sheet name="AGRUPACION" sheetId="17" state="visible" r:id="rId18"/>
  </sheets>
  <calcPr iterateCount="100" refMode="A1" iterate="false" iterateDelta="0.0001"/>
  <pivotCaches>
    <pivotCache cacheId="1" r:id="rId20"/>
  </pivotCaches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<sst xmlns="http://schemas.openxmlformats.org/spreadsheetml/2006/main" count="1660" uniqueCount="833">
  <si>
    <t xml:space="preserve">EMAIL</t>
  </si>
  <si>
    <t xml:space="preserve">Nº</t>
  </si>
  <si>
    <t xml:space="preserve">usa</t>
  </si>
  <si>
    <t xml:space="preserve">APELLIDOS</t>
  </si>
  <si>
    <t xml:space="preserve">COMEDOR</t>
  </si>
  <si>
    <t xml:space="preserve">TELEFONO</t>
  </si>
  <si>
    <t xml:space="preserve">OBSERVACIONES</t>
  </si>
  <si>
    <t xml:space="preserve">ALERGIAS</t>
  </si>
  <si>
    <t xml:space="preserve">ERRORES</t>
  </si>
  <si>
    <t xml:space="preserve">aboal_losada@outlook.com</t>
  </si>
  <si>
    <t xml:space="preserve">Adrian</t>
  </si>
  <si>
    <t xml:space="preserve">Aboal Losada</t>
  </si>
  <si>
    <t xml:space="preserve">comedor Rocha</t>
  </si>
  <si>
    <t xml:space="preserve">adrimouzo@hotmail.com</t>
  </si>
  <si>
    <t xml:space="preserve">ADRIANA</t>
  </si>
  <si>
    <t xml:space="preserve">MOUZO OANES</t>
  </si>
  <si>
    <t xml:space="preserve">comedor I+D+i</t>
  </si>
  <si>
    <t xml:space="preserve">adrmou@televes.com</t>
  </si>
  <si>
    <t xml:space="preserve">adrmou@hotmail.com</t>
  </si>
  <si>
    <t xml:space="preserve">agubar@televes.com</t>
  </si>
  <si>
    <t xml:space="preserve">AGUSTIN</t>
  </si>
  <si>
    <t xml:space="preserve">BARREIRO CASAIS</t>
  </si>
  <si>
    <t xml:space="preserve">comedor Comercial</t>
  </si>
  <si>
    <t xml:space="preserve">agucas@gmail.com</t>
  </si>
  <si>
    <t xml:space="preserve">CASTRO LOPEZ</t>
  </si>
  <si>
    <t xml:space="preserve">agustincasais@yahoo.es</t>
  </si>
  <si>
    <t xml:space="preserve">albgal@televes.com</t>
  </si>
  <si>
    <t xml:space="preserve">Alba</t>
  </si>
  <si>
    <t xml:space="preserve">Gallardo</t>
  </si>
  <si>
    <t xml:space="preserve">albarodriguez@televes.com</t>
  </si>
  <si>
    <t xml:space="preserve">Rodríguez López</t>
  </si>
  <si>
    <t xml:space="preserve">¡</t>
  </si>
  <si>
    <t xml:space="preserve">acosta@televes.com</t>
  </si>
  <si>
    <t xml:space="preserve">ALBA</t>
  </si>
  <si>
    <t xml:space="preserve">COSTA OTERO</t>
  </si>
  <si>
    <t xml:space="preserve">alopez@televes.com</t>
  </si>
  <si>
    <t xml:space="preserve">Alberto</t>
  </si>
  <si>
    <t xml:space="preserve">Lopez Penide</t>
  </si>
  <si>
    <t xml:space="preserve">Lopez</t>
  </si>
  <si>
    <t xml:space="preserve">oplupes@gmail.com</t>
  </si>
  <si>
    <t xml:space="preserve">ajorod@televes.com</t>
  </si>
  <si>
    <t xml:space="preserve">Alberto Jose</t>
  </si>
  <si>
    <t xml:space="preserve">Rodriguez Gallego</t>
  </si>
  <si>
    <t xml:space="preserve">garcilinares@hotmail.com</t>
  </si>
  <si>
    <t xml:space="preserve">ALEJANDRO</t>
  </si>
  <si>
    <t xml:space="preserve">GARCIA LINARES</t>
  </si>
  <si>
    <t xml:space="preserve">MAXWELL</t>
  </si>
  <si>
    <t xml:space="preserve">alesua@televes.com</t>
  </si>
  <si>
    <t xml:space="preserve">Alejandro</t>
  </si>
  <si>
    <t xml:space="preserve">Suárez Dono</t>
  </si>
  <si>
    <t xml:space="preserve">Suarez Dono</t>
  </si>
  <si>
    <t xml:space="preserve">Agonlop27@gmail.com</t>
  </si>
  <si>
    <t xml:space="preserve">González López</t>
  </si>
  <si>
    <t xml:space="preserve">alfiba@televes.com</t>
  </si>
  <si>
    <t xml:space="preserve">Alfonso</t>
  </si>
  <si>
    <t xml:space="preserve">Ibáñez Outeiro</t>
  </si>
  <si>
    <t xml:space="preserve">alfiba@hotmail.com</t>
  </si>
  <si>
    <t xml:space="preserve">amourelle@televes.com</t>
  </si>
  <si>
    <t xml:space="preserve">Alicia</t>
  </si>
  <si>
    <t xml:space="preserve">Mourelle Blanco</t>
  </si>
  <si>
    <t xml:space="preserve">alibran@televes.com</t>
  </si>
  <si>
    <t xml:space="preserve">Alvaro</t>
  </si>
  <si>
    <t xml:space="preserve">Librán Santiago</t>
  </si>
  <si>
    <t xml:space="preserve">varopedreira@gmail.com</t>
  </si>
  <si>
    <t xml:space="preserve">Álvaro</t>
  </si>
  <si>
    <t xml:space="preserve">Pedreira Escribano</t>
  </si>
  <si>
    <t xml:space="preserve">alojo@tredess.com</t>
  </si>
  <si>
    <t xml:space="preserve">Ana</t>
  </si>
  <si>
    <t xml:space="preserve">Lojo Miguéns</t>
  </si>
  <si>
    <t xml:space="preserve">andmig@televes.com</t>
  </si>
  <si>
    <t xml:space="preserve">ANDREA</t>
  </si>
  <si>
    <t xml:space="preserve">MIGUENS CORDO</t>
  </si>
  <si>
    <t xml:space="preserve">Andrea</t>
  </si>
  <si>
    <t xml:space="preserve">Miguens Cordo</t>
  </si>
  <si>
    <t xml:space="preserve">andmig@gmail.com</t>
  </si>
  <si>
    <t xml:space="preserve">alheia8@gmail.com</t>
  </si>
  <si>
    <t xml:space="preserve">atrillo@tredess.com</t>
  </si>
  <si>
    <t xml:space="preserve">ANGEL</t>
  </si>
  <si>
    <t xml:space="preserve">TRILLO BLANCO</t>
  </si>
  <si>
    <t xml:space="preserve">anggon@televes.com</t>
  </si>
  <si>
    <t xml:space="preserve">Angel</t>
  </si>
  <si>
    <t xml:space="preserve">González Salgado</t>
  </si>
  <si>
    <t xml:space="preserve">Gonzalez Salgado</t>
  </si>
  <si>
    <t xml:space="preserve">eindzel@hotmail.com</t>
  </si>
  <si>
    <t xml:space="preserve">NIETO RIAL</t>
  </si>
  <si>
    <t xml:space="preserve">angelnunez@gsertel.com</t>
  </si>
  <si>
    <t xml:space="preserve">Ángel</t>
  </si>
  <si>
    <t xml:space="preserve">Núñez Féliz</t>
  </si>
  <si>
    <t xml:space="preserve">ameilan@tredess.com</t>
  </si>
  <si>
    <t xml:space="preserve">Antom</t>
  </si>
  <si>
    <t xml:space="preserve">Meilán García</t>
  </si>
  <si>
    <t xml:space="preserve">electroinformatica2003@yahoo.es</t>
  </si>
  <si>
    <t xml:space="preserve">Antonio</t>
  </si>
  <si>
    <t xml:space="preserve">Iglesias Nogueira</t>
  </si>
  <si>
    <t xml:space="preserve">adelrio@televes.com</t>
  </si>
  <si>
    <t xml:space="preserve">del Río Morales</t>
  </si>
  <si>
    <t xml:space="preserve">ablanco@televes.com</t>
  </si>
  <si>
    <t xml:space="preserve">Blanco Rial</t>
  </si>
  <si>
    <t xml:space="preserve">antllo@televes.com</t>
  </si>
  <si>
    <t xml:space="preserve">ANTONIO</t>
  </si>
  <si>
    <t xml:space="preserve">LLOVO GUILLAN</t>
  </si>
  <si>
    <t xml:space="preserve">antbla1@hotmail.com</t>
  </si>
  <si>
    <t xml:space="preserve">afernandez@gsertel.com</t>
  </si>
  <si>
    <t xml:space="preserve">Anxo</t>
  </si>
  <si>
    <t xml:space="preserve">Fernandez Iglesias</t>
  </si>
  <si>
    <t xml:space="preserve">981 522 447</t>
  </si>
  <si>
    <t xml:space="preserve">armcou@televes.com</t>
  </si>
  <si>
    <t xml:space="preserve">Armando</t>
  </si>
  <si>
    <t xml:space="preserve">Cousiño Terrazo</t>
  </si>
  <si>
    <t xml:space="preserve">beavinglaterra@yahoo.es</t>
  </si>
  <si>
    <t xml:space="preserve">Beatriz</t>
  </si>
  <si>
    <t xml:space="preserve">Varela Negreira</t>
  </si>
  <si>
    <t xml:space="preserve">bensou@hotmail.es</t>
  </si>
  <si>
    <t xml:space="preserve">Benigno</t>
  </si>
  <si>
    <t xml:space="preserve">Souto Cereijo</t>
  </si>
  <si>
    <t xml:space="preserve">bpaz@gsertel.com</t>
  </si>
  <si>
    <t xml:space="preserve">BENITO MANUEL</t>
  </si>
  <si>
    <t xml:space="preserve">PAZ BUGALLO</t>
  </si>
  <si>
    <t xml:space="preserve">benmar@televes.com</t>
  </si>
  <si>
    <t xml:space="preserve">Benjamín</t>
  </si>
  <si>
    <t xml:space="preserve">Mariño Añón</t>
  </si>
  <si>
    <t xml:space="preserve">bmarquina@gsertel.com</t>
  </si>
  <si>
    <t xml:space="preserve">Brais</t>
  </si>
  <si>
    <t xml:space="preserve">Marquina de Sas</t>
  </si>
  <si>
    <t xml:space="preserve">bravia@televes.com</t>
  </si>
  <si>
    <t xml:space="preserve">Viaño Moure</t>
  </si>
  <si>
    <t xml:space="preserve">bmarquinadsas@gmail.com</t>
  </si>
  <si>
    <t xml:space="preserve">bchas@televes.com</t>
  </si>
  <si>
    <t xml:space="preserve">Chas Gestal</t>
  </si>
  <si>
    <t xml:space="preserve">bruper@televes.com</t>
  </si>
  <si>
    <t xml:space="preserve">Bruno</t>
  </si>
  <si>
    <t xml:space="preserve">Pérez Lorenzo</t>
  </si>
  <si>
    <t xml:space="preserve">bpineiro@tredess.com</t>
  </si>
  <si>
    <t xml:space="preserve">Piñeiro Leira</t>
  </si>
  <si>
    <t xml:space="preserve">csarille@televes.com</t>
  </si>
  <si>
    <t xml:space="preserve">Carlos</t>
  </si>
  <si>
    <t xml:space="preserve">Sarille Cadenas</t>
  </si>
  <si>
    <t xml:space="preserve">caroje@gsertel.com</t>
  </si>
  <si>
    <t xml:space="preserve">Ojea Castro</t>
  </si>
  <si>
    <t xml:space="preserve">clopez@gsertel.com</t>
  </si>
  <si>
    <t xml:space="preserve">Lopez Mendez</t>
  </si>
  <si>
    <t xml:space="preserve">carloscardamacalvo@gmail.com</t>
  </si>
  <si>
    <t xml:space="preserve">Cardama Calvo</t>
  </si>
  <si>
    <t xml:space="preserve">cperez@gsertel.com</t>
  </si>
  <si>
    <t xml:space="preserve">Perez Sainz</t>
  </si>
  <si>
    <t xml:space="preserve">carbar@televes.com</t>
  </si>
  <si>
    <t xml:space="preserve">Barreiro Taboada</t>
  </si>
  <si>
    <t xml:space="preserve">CARLOS</t>
  </si>
  <si>
    <t xml:space="preserve">CARDAMA CALVO</t>
  </si>
  <si>
    <t xml:space="preserve">carlosvazquez@televes.com</t>
  </si>
  <si>
    <t xml:space="preserve">Vazquez Rios</t>
  </si>
  <si>
    <t xml:space="preserve">cperez@hotmail.com</t>
  </si>
  <si>
    <t xml:space="preserve">cpsour@hotmail.com</t>
  </si>
  <si>
    <t xml:space="preserve">lmendez@gmail.com</t>
  </si>
  <si>
    <t xml:space="preserve">dezmen@gmail.com</t>
  </si>
  <si>
    <t xml:space="preserve">cbartab@gmail.com</t>
  </si>
  <si>
    <t xml:space="preserve">carlosamigolorenzo@gmail.com</t>
  </si>
  <si>
    <t xml:space="preserve">Amigo Lorenzo</t>
  </si>
  <si>
    <t xml:space="preserve">cdieguez@televes.com</t>
  </si>
  <si>
    <t xml:space="preserve">Carmen</t>
  </si>
  <si>
    <t xml:space="preserve">Diéguez Vázquez</t>
  </si>
  <si>
    <t xml:space="preserve">Melón</t>
  </si>
  <si>
    <t xml:space="preserve">carmenlatas@televes.com</t>
  </si>
  <si>
    <t xml:space="preserve">carmen</t>
  </si>
  <si>
    <t xml:space="preserve">latas moimenta</t>
  </si>
  <si>
    <t xml:space="preserve">cdieguezv@televes.com</t>
  </si>
  <si>
    <t xml:space="preserve">cdieguez@gmail.com</t>
  </si>
  <si>
    <t xml:space="preserve">cgrandal@televes.com</t>
  </si>
  <si>
    <t xml:space="preserve">CAROLINA</t>
  </si>
  <si>
    <t xml:space="preserve">GRANDAL GARCIA</t>
  </si>
  <si>
    <t xml:space="preserve">cllanes@tredess.com</t>
  </si>
  <si>
    <t xml:space="preserve">Carolina</t>
  </si>
  <si>
    <t xml:space="preserve">Llanes Chouciño</t>
  </si>
  <si>
    <t xml:space="preserve">cllanes@gmail.com</t>
  </si>
  <si>
    <t xml:space="preserve">casdenoya@gmail.com</t>
  </si>
  <si>
    <t xml:space="preserve">CASTOR</t>
  </si>
  <si>
    <t xml:space="preserve">ALVAREZ MARTINEZ</t>
  </si>
  <si>
    <t xml:space="preserve">charomosquerab@hotmail.com</t>
  </si>
  <si>
    <t xml:space="preserve">CHARO</t>
  </si>
  <si>
    <t xml:space="preserve">MOSQUERA BONOME</t>
  </si>
  <si>
    <t xml:space="preserve">cribas@gsertel.com</t>
  </si>
  <si>
    <t xml:space="preserve">Cristian</t>
  </si>
  <si>
    <t xml:space="preserve">Basanta Ramil</t>
  </si>
  <si>
    <t xml:space="preserve">cristianrodriguez80@hotmail.com</t>
  </si>
  <si>
    <t xml:space="preserve">Rodriguez Gutierrez</t>
  </si>
  <si>
    <t xml:space="preserve">recepcion@televes.com</t>
  </si>
  <si>
    <t xml:space="preserve">Cristina</t>
  </si>
  <si>
    <t xml:space="preserve">Uceda Camba</t>
  </si>
  <si>
    <t xml:space="preserve">c.ucedacamba@gmail.com</t>
  </si>
  <si>
    <t xml:space="preserve">danrod@televes.com</t>
  </si>
  <si>
    <t xml:space="preserve">DANIEL</t>
  </si>
  <si>
    <t xml:space="preserve">RODRÍGUEZ LAGO</t>
  </si>
  <si>
    <t xml:space="preserve">dandio@televes.com</t>
  </si>
  <si>
    <t xml:space="preserve">Daniel Juan</t>
  </si>
  <si>
    <t xml:space="preserve">Dios Garcia</t>
  </si>
  <si>
    <t xml:space="preserve">Salmón, bibalvos</t>
  </si>
  <si>
    <t xml:space="preserve">ddios@televes.com</t>
  </si>
  <si>
    <t xml:space="preserve">dperez@televes.com</t>
  </si>
  <si>
    <t xml:space="preserve">DARÍO XOÁN</t>
  </si>
  <si>
    <t xml:space="preserve">PÉREZ CUENCA</t>
  </si>
  <si>
    <t xml:space="preserve">davgom81@gmail.com</t>
  </si>
  <si>
    <t xml:space="preserve">David</t>
  </si>
  <si>
    <t xml:space="preserve">Gómez García</t>
  </si>
  <si>
    <t xml:space="preserve">drodriguez@tredess.com</t>
  </si>
  <si>
    <t xml:space="preserve">Rodríguez Hierro</t>
  </si>
  <si>
    <t xml:space="preserve">dabades@televes.com</t>
  </si>
  <si>
    <t xml:space="preserve">Abades Caramés</t>
  </si>
  <si>
    <t xml:space="preserve">Tinta molúscos</t>
  </si>
  <si>
    <t xml:space="preserve">dgonzalez@arantia.com</t>
  </si>
  <si>
    <t xml:space="preserve">Gonzalez Casete</t>
  </si>
  <si>
    <t xml:space="preserve">moterocolond@gmail.com</t>
  </si>
  <si>
    <t xml:space="preserve">david</t>
  </si>
  <si>
    <t xml:space="preserve">montero colón</t>
  </si>
  <si>
    <t xml:space="preserve">david.gonzalez.casete@gmail.com</t>
  </si>
  <si>
    <t xml:space="preserve">davalv@televes.com</t>
  </si>
  <si>
    <t xml:space="preserve">Álvarez Castro</t>
  </si>
  <si>
    <t xml:space="preserve">diegonoguerol@hotmail.es</t>
  </si>
  <si>
    <t xml:space="preserve">Diego</t>
  </si>
  <si>
    <t xml:space="preserve">Rodríguez Noguerol</t>
  </si>
  <si>
    <t xml:space="preserve">darnejo@tredess.com</t>
  </si>
  <si>
    <t xml:space="preserve">Arnejo Domínguez</t>
  </si>
  <si>
    <t xml:space="preserve">diemer@televes.com</t>
  </si>
  <si>
    <t xml:space="preserve">Mera Mella</t>
  </si>
  <si>
    <t xml:space="preserve">dilanx1986@hotmail.com</t>
  </si>
  <si>
    <t xml:space="preserve">Landeira Uzal</t>
  </si>
  <si>
    <t xml:space="preserve">darnejo3@tredess.com</t>
  </si>
  <si>
    <t xml:space="preserve">dviana@televes.com</t>
  </si>
  <si>
    <t xml:space="preserve">Viana Soto</t>
  </si>
  <si>
    <t xml:space="preserve">diegoarnejo3@hotmail.com</t>
  </si>
  <si>
    <t xml:space="preserve">diebel@televes.com</t>
  </si>
  <si>
    <t xml:space="preserve">Diego Jose</t>
  </si>
  <si>
    <t xml:space="preserve">Bello Nieto</t>
  </si>
  <si>
    <t xml:space="preserve">eduard.franquet@gmail.com</t>
  </si>
  <si>
    <t xml:space="preserve">Eduard</t>
  </si>
  <si>
    <t xml:space="preserve">Franquet Sugrañes</t>
  </si>
  <si>
    <t xml:space="preserve">efsanchez@tredess.com</t>
  </si>
  <si>
    <t xml:space="preserve">Eduardo</t>
  </si>
  <si>
    <t xml:space="preserve">Sanchez Estevez</t>
  </si>
  <si>
    <t xml:space="preserve">efren.delafuente.lamas@gmail.com</t>
  </si>
  <si>
    <t xml:space="preserve">Efrén</t>
  </si>
  <si>
    <t xml:space="preserve">De La Fuente Lamas</t>
  </si>
  <si>
    <t xml:space="preserve">efren.delafuente.lamas@hotmail.com</t>
  </si>
  <si>
    <t xml:space="preserve">eleibr@televes.com</t>
  </si>
  <si>
    <t xml:space="preserve">ELENA</t>
  </si>
  <si>
    <t xml:space="preserve">IBRAIMOVA KIPKALO</t>
  </si>
  <si>
    <t xml:space="preserve">elsaabuin92@gmail.com</t>
  </si>
  <si>
    <t xml:space="preserve">Elsa</t>
  </si>
  <si>
    <t xml:space="preserve">Abuin Boullon</t>
  </si>
  <si>
    <t xml:space="preserve">eponte@televes.com</t>
  </si>
  <si>
    <t xml:space="preserve">Emmanuel</t>
  </si>
  <si>
    <t xml:space="preserve">Ponte Varela</t>
  </si>
  <si>
    <t xml:space="preserve">eromay@televes.com</t>
  </si>
  <si>
    <t xml:space="preserve">Enrique</t>
  </si>
  <si>
    <t xml:space="preserve">Romay Castiñeira</t>
  </si>
  <si>
    <t xml:space="preserve">kikeiglesias@gmail.com</t>
  </si>
  <si>
    <t xml:space="preserve">Iglesias Gonzalez</t>
  </si>
  <si>
    <t xml:space="preserve">eromay@gmail.com</t>
  </si>
  <si>
    <t xml:space="preserve">estcar@televes.com</t>
  </si>
  <si>
    <t xml:space="preserve">Esteban</t>
  </si>
  <si>
    <t xml:space="preserve">Carballido Couceiro</t>
  </si>
  <si>
    <t xml:space="preserve">evinseiro@tredess.com</t>
  </si>
  <si>
    <t xml:space="preserve">Vinseiro García</t>
  </si>
  <si>
    <t xml:space="preserve">evigo2009@gmail.com</t>
  </si>
  <si>
    <t xml:space="preserve">Estefanía</t>
  </si>
  <si>
    <t xml:space="preserve">Vigo Caramés</t>
  </si>
  <si>
    <t xml:space="preserve">egomez@televes.com</t>
  </si>
  <si>
    <t xml:space="preserve">Esther</t>
  </si>
  <si>
    <t xml:space="preserve">Gómez Vidal</t>
  </si>
  <si>
    <t xml:space="preserve">fellop@gamelsa.com</t>
  </si>
  <si>
    <t xml:space="preserve">Felipe</t>
  </si>
  <si>
    <t xml:space="preserve">López Ardao</t>
  </si>
  <si>
    <t xml:space="preserve">portofino5@hotmail.com</t>
  </si>
  <si>
    <t xml:space="preserve">Fernando</t>
  </si>
  <si>
    <t xml:space="preserve">Queiruga Castro</t>
  </si>
  <si>
    <t xml:space="preserve">fernachy19782@gmail.com</t>
  </si>
  <si>
    <t xml:space="preserve">FERNANDO OSCAR</t>
  </si>
  <si>
    <t xml:space="preserve">LAGE VAZQUEZ</t>
  </si>
  <si>
    <t xml:space="preserve">frafar@televes.com</t>
  </si>
  <si>
    <t xml:space="preserve">Francisco</t>
  </si>
  <si>
    <t xml:space="preserve">Fariña Fernández</t>
  </si>
  <si>
    <t xml:space="preserve">fjalonso@tredess.com</t>
  </si>
  <si>
    <t xml:space="preserve">Francisco Javier</t>
  </si>
  <si>
    <t xml:space="preserve">Martínez Alonso</t>
  </si>
  <si>
    <t xml:space="preserve">fjmartinez@televes.com</t>
  </si>
  <si>
    <t xml:space="preserve">FRANCISCO JAVIER</t>
  </si>
  <si>
    <t xml:space="preserve">MARTÍNEZ LLAMEDO</t>
  </si>
  <si>
    <t xml:space="preserve">gviqueira@gsertel.com</t>
  </si>
  <si>
    <t xml:space="preserve">Gabriel</t>
  </si>
  <si>
    <t xml:space="preserve">Viqueira Miranda</t>
  </si>
  <si>
    <t xml:space="preserve">gloyacono@gsertel.com</t>
  </si>
  <si>
    <t xml:space="preserve">Loyácono</t>
  </si>
  <si>
    <t xml:space="preserve">gabriel.viq.mir@gmail.com</t>
  </si>
  <si>
    <t xml:space="preserve">gabruel.viq.mir@gmail.com</t>
  </si>
  <si>
    <t xml:space="preserve">gbentancur@televes.com</t>
  </si>
  <si>
    <t xml:space="preserve">GERMAN</t>
  </si>
  <si>
    <t xml:space="preserve">BENTANCUR CASTAGNET</t>
  </si>
  <si>
    <t xml:space="preserve">gfernandez@televes.com</t>
  </si>
  <si>
    <t xml:space="preserve">Guillermo</t>
  </si>
  <si>
    <t xml:space="preserve">Fernandez Rios</t>
  </si>
  <si>
    <t xml:space="preserve">gustavosomoza@hotmail.es</t>
  </si>
  <si>
    <t xml:space="preserve">Gustavo Oscar</t>
  </si>
  <si>
    <t xml:space="preserve">Somoza Scafidi</t>
  </si>
  <si>
    <t xml:space="preserve">gsomoza@televes.com</t>
  </si>
  <si>
    <t xml:space="preserve">helram@televes.com</t>
  </si>
  <si>
    <t xml:space="preserve">HELENA</t>
  </si>
  <si>
    <t xml:space="preserve">RAMA ALVARELLOS</t>
  </si>
  <si>
    <t xml:space="preserve">iagocastromon19@gmail.com</t>
  </si>
  <si>
    <t xml:space="preserve">Iago</t>
  </si>
  <si>
    <t xml:space="preserve">Castro Montero</t>
  </si>
  <si>
    <t xml:space="preserve">isuarez@televes.com</t>
  </si>
  <si>
    <t xml:space="preserve">IGNACIO</t>
  </si>
  <si>
    <t xml:space="preserve">SEOANE SUÁREZ</t>
  </si>
  <si>
    <t xml:space="preserve">ilarrosa@tredess.com</t>
  </si>
  <si>
    <t xml:space="preserve">Iñaki</t>
  </si>
  <si>
    <t xml:space="preserve">Larrosa Corcuera</t>
  </si>
  <si>
    <t xml:space="preserve">Intolerancia al gluten</t>
  </si>
  <si>
    <t xml:space="preserve">iaguiriano@televes.com</t>
  </si>
  <si>
    <t xml:space="preserve">Aguiriano Guerra</t>
  </si>
  <si>
    <t xml:space="preserve">iformoso@televes.com</t>
  </si>
  <si>
    <t xml:space="preserve">Irene</t>
  </si>
  <si>
    <t xml:space="preserve">Formoso Beloso</t>
  </si>
  <si>
    <t xml:space="preserve">iquintans@televes.com</t>
  </si>
  <si>
    <t xml:space="preserve">Isabel</t>
  </si>
  <si>
    <t xml:space="preserve">Quintáns García</t>
  </si>
  <si>
    <t xml:space="preserve">isrosrey@yahoo.es</t>
  </si>
  <si>
    <t xml:space="preserve">Ismael</t>
  </si>
  <si>
    <t xml:space="preserve">Rosende Rey</t>
  </si>
  <si>
    <t xml:space="preserve">rosende.rey.ismael@gmail.com</t>
  </si>
  <si>
    <t xml:space="preserve">ivabot@televes.com</t>
  </si>
  <si>
    <t xml:space="preserve">IVAN</t>
  </si>
  <si>
    <t xml:space="preserve">BOTANA GARCIA</t>
  </si>
  <si>
    <t xml:space="preserve">ivabot@gmail.com</t>
  </si>
  <si>
    <t xml:space="preserve">ivan.botana.garcia@gmail.com</t>
  </si>
  <si>
    <t xml:space="preserve">irodriguez@televes.com</t>
  </si>
  <si>
    <t xml:space="preserve">IVÁN</t>
  </si>
  <si>
    <t xml:space="preserve">RODRÍGUEZ DORADO</t>
  </si>
  <si>
    <t xml:space="preserve">igomez@arantia.com</t>
  </si>
  <si>
    <t xml:space="preserve">Iván</t>
  </si>
  <si>
    <t xml:space="preserve">Gómez Baúlde</t>
  </si>
  <si>
    <t xml:space="preserve">gomezbaulde@gmail.com</t>
  </si>
  <si>
    <t xml:space="preserve">jacobogarcia@televes.com</t>
  </si>
  <si>
    <t xml:space="preserve">Jacobo</t>
  </si>
  <si>
    <t xml:space="preserve">García Aldao</t>
  </si>
  <si>
    <t xml:space="preserve">jacobomato7@gmail.com</t>
  </si>
  <si>
    <t xml:space="preserve">JACOBO</t>
  </si>
  <si>
    <t xml:space="preserve">MATO RAÑA</t>
  </si>
  <si>
    <t xml:space="preserve">jaugusto@televes.com</t>
  </si>
  <si>
    <t xml:space="preserve">Javier</t>
  </si>
  <si>
    <t xml:space="preserve">Augusto Gonzalez</t>
  </si>
  <si>
    <t xml:space="preserve">jmartinez@tredess.com</t>
  </si>
  <si>
    <t xml:space="preserve">Martínez Sanmartín</t>
  </si>
  <si>
    <t xml:space="preserve">jgallego@televes.com</t>
  </si>
  <si>
    <t xml:space="preserve">Gallego Fernández</t>
  </si>
  <si>
    <t xml:space="preserve">jiglesias@tredess.com</t>
  </si>
  <si>
    <t xml:space="preserve">Iglesias García</t>
  </si>
  <si>
    <t xml:space="preserve">Javier </t>
  </si>
  <si>
    <t xml:space="preserve">Gallego Fernandez</t>
  </si>
  <si>
    <t xml:space="preserve">jespor@televes.com</t>
  </si>
  <si>
    <t xml:space="preserve">Jesus</t>
  </si>
  <si>
    <t xml:space="preserve">Porto Gomez</t>
  </si>
  <si>
    <t xml:space="preserve">jlopez@televes.com</t>
  </si>
  <si>
    <t xml:space="preserve">Lopez Perez</t>
  </si>
  <si>
    <t xml:space="preserve">gluten</t>
  </si>
  <si>
    <t xml:space="preserve">jesloppez2587@gmail.com</t>
  </si>
  <si>
    <t xml:space="preserve">jesusjpg@hotmail.com</t>
  </si>
  <si>
    <t xml:space="preserve">jfuentes@gsertel.com</t>
  </si>
  <si>
    <t xml:space="preserve">JESÚS MANUEL</t>
  </si>
  <si>
    <t xml:space="preserve">FUENTES VILLAR</t>
  </si>
  <si>
    <t xml:space="preserve">jvillarino@televes.com</t>
  </si>
  <si>
    <t xml:space="preserve">Jorge</t>
  </si>
  <si>
    <t xml:space="preserve">Villarino Rey</t>
  </si>
  <si>
    <t xml:space="preserve">jorgecolonmoscoso@gmail.com</t>
  </si>
  <si>
    <t xml:space="preserve">Colón Moscoso</t>
  </si>
  <si>
    <t xml:space="preserve">jlorenzo@televes.com</t>
  </si>
  <si>
    <t xml:space="preserve">Lorenzo souto</t>
  </si>
  <si>
    <t xml:space="preserve">jlorenzo.souto@gmail.com</t>
  </si>
  <si>
    <t xml:space="preserve">Lorenzo Souto</t>
  </si>
  <si>
    <t xml:space="preserve">jlorenzo@tredess.com</t>
  </si>
  <si>
    <t xml:space="preserve">jormon@televes.com</t>
  </si>
  <si>
    <t xml:space="preserve">Montero Gabarro</t>
  </si>
  <si>
    <t xml:space="preserve">jorgerodriguez@televes.com</t>
  </si>
  <si>
    <t xml:space="preserve">JORGE</t>
  </si>
  <si>
    <t xml:space="preserve">RODRIGUEZ LISTE</t>
  </si>
  <si>
    <t xml:space="preserve">jospen@televes.com</t>
  </si>
  <si>
    <t xml:space="preserve">Jose</t>
  </si>
  <si>
    <t xml:space="preserve">Penado Abilleira</t>
  </si>
  <si>
    <t xml:space="preserve">josenegreira@televes.es</t>
  </si>
  <si>
    <t xml:space="preserve">JOSE</t>
  </si>
  <si>
    <t xml:space="preserve">NEGREIRA CHAVES</t>
  </si>
  <si>
    <t xml:space="preserve">josenegreira@televes.com</t>
  </si>
  <si>
    <t xml:space="preserve">Janbal37@gmail.com</t>
  </si>
  <si>
    <t xml:space="preserve">Jose Angel</t>
  </si>
  <si>
    <t xml:space="preserve">Balsa Viqueira</t>
  </si>
  <si>
    <t xml:space="preserve">joenmasa@mundo-r.com</t>
  </si>
  <si>
    <t xml:space="preserve">JOSE ENRIQUE</t>
  </si>
  <si>
    <t xml:space="preserve">MACEIRA SANCHEZ</t>
  </si>
  <si>
    <t xml:space="preserve">jbarrio@tredess.com</t>
  </si>
  <si>
    <t xml:space="preserve">JOSE LUIS</t>
  </si>
  <si>
    <t xml:space="preserve">BARRIO VILAS</t>
  </si>
  <si>
    <t xml:space="preserve">luismillanestrada1@gmail.com</t>
  </si>
  <si>
    <t xml:space="preserve">MILLAN REMEASR</t>
  </si>
  <si>
    <t xml:space="preserve">jboado2@yahoo.es</t>
  </si>
  <si>
    <t xml:space="preserve">Jose luis</t>
  </si>
  <si>
    <t xml:space="preserve">Lado Boado</t>
  </si>
  <si>
    <t xml:space="preserve">joselmou@gmail.com</t>
  </si>
  <si>
    <t xml:space="preserve">José Luis</t>
  </si>
  <si>
    <t xml:space="preserve">joslui@televes.com</t>
  </si>
  <si>
    <t xml:space="preserve">jlalvarez@televes.com</t>
  </si>
  <si>
    <t xml:space="preserve">jlumou@televes.com</t>
  </si>
  <si>
    <t xml:space="preserve">jlumou@gmail.com</t>
  </si>
  <si>
    <t xml:space="preserve">joselmou@televes.com</t>
  </si>
  <si>
    <t xml:space="preserve">jalvarez@televes.com</t>
  </si>
  <si>
    <t xml:space="preserve">José M</t>
  </si>
  <si>
    <t xml:space="preserve">Álvarez Álvarez</t>
  </si>
  <si>
    <t xml:space="preserve">otero.jose523@gmail.com</t>
  </si>
  <si>
    <t xml:space="preserve">Jose Manuel</t>
  </si>
  <si>
    <t xml:space="preserve">Otero Quinteiro</t>
  </si>
  <si>
    <t xml:space="preserve">larblanco6@gmail.com</t>
  </si>
  <si>
    <t xml:space="preserve">José Manuel</t>
  </si>
  <si>
    <t xml:space="preserve">Blanco Queijas</t>
  </si>
  <si>
    <t xml:space="preserve">josson@televes.com</t>
  </si>
  <si>
    <t xml:space="preserve">José María</t>
  </si>
  <si>
    <t xml:space="preserve">Soneira Villar</t>
  </si>
  <si>
    <t xml:space="preserve">jrsluis@hotmail.es</t>
  </si>
  <si>
    <t xml:space="preserve">Jose Ramon</t>
  </si>
  <si>
    <t xml:space="preserve">San Luis Fernandez</t>
  </si>
  <si>
    <t xml:space="preserve">jualad@televes.com</t>
  </si>
  <si>
    <t xml:space="preserve">Juan</t>
  </si>
  <si>
    <t xml:space="preserve">Lado Veiga</t>
  </si>
  <si>
    <t xml:space="preserve">juasua@televes.com</t>
  </si>
  <si>
    <t xml:space="preserve">Suarez Mendez</t>
  </si>
  <si>
    <t xml:space="preserve">juan.lamas@mundo-r.com</t>
  </si>
  <si>
    <t xml:space="preserve">Lamas Alvarez</t>
  </si>
  <si>
    <t xml:space="preserve">juariv@televes.com</t>
  </si>
  <si>
    <t xml:space="preserve">Rivas Alende</t>
  </si>
  <si>
    <t xml:space="preserve">juansuarezmendez@gmail.com</t>
  </si>
  <si>
    <t xml:space="preserve">jvirel@televes.com</t>
  </si>
  <si>
    <t xml:space="preserve">Virel de la Sota</t>
  </si>
  <si>
    <t xml:space="preserve">juan.lado@gmail.com</t>
  </si>
  <si>
    <t xml:space="preserve">mtpjpm@hotmail.com</t>
  </si>
  <si>
    <t xml:space="preserve">JUAN</t>
  </si>
  <si>
    <t xml:space="preserve">PENIDE MAREQUE</t>
  </si>
  <si>
    <t xml:space="preserve">juan_19_76@hotmail.es</t>
  </si>
  <si>
    <t xml:space="preserve">jvp1338@gmail.com</t>
  </si>
  <si>
    <t xml:space="preserve">juan</t>
  </si>
  <si>
    <t xml:space="preserve">vazquez pereira</t>
  </si>
  <si>
    <t xml:space="preserve">jportela@tredess.com</t>
  </si>
  <si>
    <t xml:space="preserve">Juan José</t>
  </si>
  <si>
    <t xml:space="preserve">Portela Cereijo</t>
  </si>
  <si>
    <t xml:space="preserve">jravei@televes.com</t>
  </si>
  <si>
    <t xml:space="preserve">Juan Ramón</t>
  </si>
  <si>
    <t xml:space="preserve">Veiga García</t>
  </si>
  <si>
    <t xml:space="preserve">sotero@gsertel.com</t>
  </si>
  <si>
    <t xml:space="preserve">Juan Santiago</t>
  </si>
  <si>
    <t xml:space="preserve">Otero Rivas</t>
  </si>
  <si>
    <t xml:space="preserve">javsei@yahoo.es</t>
  </si>
  <si>
    <t xml:space="preserve">JUANJAVIER</t>
  </si>
  <si>
    <t xml:space="preserve">SEIJOPENIDO</t>
  </si>
  <si>
    <t xml:space="preserve">jarregi@televes.com</t>
  </si>
  <si>
    <t xml:space="preserve">Julen</t>
  </si>
  <si>
    <t xml:space="preserve">Arregi</t>
  </si>
  <si>
    <t xml:space="preserve">jumart@televes.com</t>
  </si>
  <si>
    <t xml:space="preserve">JULIAN</t>
  </si>
  <si>
    <t xml:space="preserve">MARTINEZ</t>
  </si>
  <si>
    <t xml:space="preserve">MARTINEZ PARADA</t>
  </si>
  <si>
    <t xml:space="preserve">jnimo@televes.com</t>
  </si>
  <si>
    <t xml:space="preserve">Julio</t>
  </si>
  <si>
    <t xml:space="preserve">Nimo Abeijón</t>
  </si>
  <si>
    <t xml:space="preserve">Lorenzo Losada</t>
  </si>
  <si>
    <t xml:space="preserve">jrodal@televes.com</t>
  </si>
  <si>
    <t xml:space="preserve">Justo</t>
  </si>
  <si>
    <t xml:space="preserve">Rodal Perez</t>
  </si>
  <si>
    <t xml:space="preserve">lausim@televes.com</t>
  </si>
  <si>
    <t xml:space="preserve">Laura</t>
  </si>
  <si>
    <t xml:space="preserve">Simón Campos</t>
  </si>
  <si>
    <t xml:space="preserve">lauout@televes.com</t>
  </si>
  <si>
    <t xml:space="preserve">Outes Fernández</t>
  </si>
  <si>
    <t xml:space="preserve">outes.laura@gmail.com</t>
  </si>
  <si>
    <t xml:space="preserve">dominguez.carrera@gmail.com</t>
  </si>
  <si>
    <t xml:space="preserve">Lorena</t>
  </si>
  <si>
    <t xml:space="preserve">Domínguez Carrera</t>
  </si>
  <si>
    <t xml:space="preserve">lperez@arantia.com</t>
  </si>
  <si>
    <t xml:space="preserve">Lucía</t>
  </si>
  <si>
    <t xml:space="preserve">Pérez Garabán</t>
  </si>
  <si>
    <t xml:space="preserve">lucia.cao86@gmail.com</t>
  </si>
  <si>
    <t xml:space="preserve">Cao Lorenzo</t>
  </si>
  <si>
    <t xml:space="preserve">lmendez@televes.com</t>
  </si>
  <si>
    <t xml:space="preserve">Méndez Díaz</t>
  </si>
  <si>
    <t xml:space="preserve">lbua@hotmail.com</t>
  </si>
  <si>
    <t xml:space="preserve">luis</t>
  </si>
  <si>
    <t xml:space="preserve">Bua Blanco</t>
  </si>
  <si>
    <t xml:space="preserve">albvaa@televes.com</t>
  </si>
  <si>
    <t xml:space="preserve">LUIS ALBERTO</t>
  </si>
  <si>
    <t xml:space="preserve">VAAMONDE ALVELO</t>
  </si>
  <si>
    <t xml:space="preserve">largudin@gsertel.com</t>
  </si>
  <si>
    <t xml:space="preserve">Luis Carlos</t>
  </si>
  <si>
    <t xml:space="preserve">Argudín Diéguez</t>
  </si>
  <si>
    <t xml:space="preserve">lcargudin@gmail.com</t>
  </si>
  <si>
    <t xml:space="preserve">luisenfidalgo@hotmail.es</t>
  </si>
  <si>
    <t xml:space="preserve">Luis Enrique</t>
  </si>
  <si>
    <t xml:space="preserve">Fidalgo Vázquez</t>
  </si>
  <si>
    <t xml:space="preserve">lgrela@tredess.com</t>
  </si>
  <si>
    <t xml:space="preserve">LUIS MIGUEL</t>
  </si>
  <si>
    <t xml:space="preserve">GRELA LOPEZ</t>
  </si>
  <si>
    <t xml:space="preserve">lgrela@yahoo.es</t>
  </si>
  <si>
    <t xml:space="preserve">manreg@televes.com</t>
  </si>
  <si>
    <t xml:space="preserve">Manuel</t>
  </si>
  <si>
    <t xml:space="preserve">Regueiro Seoane</t>
  </si>
  <si>
    <t xml:space="preserve">bcmanu@gmail.com</t>
  </si>
  <si>
    <t xml:space="preserve">Blanco Castiñeiras</t>
  </si>
  <si>
    <t xml:space="preserve">manuelperez@televes.com</t>
  </si>
  <si>
    <t xml:space="preserve">Perez Maldonado</t>
  </si>
  <si>
    <t xml:space="preserve">mperez@tredess.com</t>
  </si>
  <si>
    <t xml:space="preserve">Pérez Andrade</t>
  </si>
  <si>
    <t xml:space="preserve">mperez@televes.com</t>
  </si>
  <si>
    <t xml:space="preserve">MANUEL</t>
  </si>
  <si>
    <t xml:space="preserve">PÉREZ MARTÍNEZ</t>
  </si>
  <si>
    <t xml:space="preserve">98152220 ext. 477</t>
  </si>
  <si>
    <t xml:space="preserve">manesp@televes.com</t>
  </si>
  <si>
    <t xml:space="preserve">Espiño Fuentes</t>
  </si>
  <si>
    <t xml:space="preserve">Celíaco (alérgico al gluten)</t>
  </si>
  <si>
    <t xml:space="preserve">manuelregueiro@gmail.com</t>
  </si>
  <si>
    <t xml:space="preserve">manuelregueiro@televes.com</t>
  </si>
  <si>
    <t xml:space="preserve">manolo1990_andujar@icloud.com</t>
  </si>
  <si>
    <t xml:space="preserve">mbarbeito@televes.com</t>
  </si>
  <si>
    <t xml:space="preserve">Barbeito Domínguez</t>
  </si>
  <si>
    <t xml:space="preserve">manbar@televes.com</t>
  </si>
  <si>
    <t xml:space="preserve">mblanco@tredess.com</t>
  </si>
  <si>
    <t xml:space="preserve">Blanco Gómez</t>
  </si>
  <si>
    <t xml:space="preserve">manuel.regueiro@gmail.com</t>
  </si>
  <si>
    <t xml:space="preserve">manuel.regueiro@televes.com</t>
  </si>
  <si>
    <t xml:space="preserve">mcasal@televes.com</t>
  </si>
  <si>
    <t xml:space="preserve">MANUEL ALEJANDRO</t>
  </si>
  <si>
    <t xml:space="preserve">CASAL</t>
  </si>
  <si>
    <t xml:space="preserve">mcarrillo@televes.com</t>
  </si>
  <si>
    <t xml:space="preserve">Manuela</t>
  </si>
  <si>
    <t xml:space="preserve">Carrillo Domínguez</t>
  </si>
  <si>
    <t xml:space="preserve">mrodriguez@televes.com</t>
  </si>
  <si>
    <t xml:space="preserve">Marcos</t>
  </si>
  <si>
    <t xml:space="preserve">Rodríguez Sabugueiro</t>
  </si>
  <si>
    <t xml:space="preserve">marrod@televes.com</t>
  </si>
  <si>
    <t xml:space="preserve">marcosgarciapaseiro@gmail.com</t>
  </si>
  <si>
    <t xml:space="preserve">Garcia Paseiro</t>
  </si>
  <si>
    <t xml:space="preserve">mgarcia@tredess.com</t>
  </si>
  <si>
    <t xml:space="preserve">MARCOS</t>
  </si>
  <si>
    <t xml:space="preserve">GARCIA PASEIRO</t>
  </si>
  <si>
    <t xml:space="preserve">marair@televes.com</t>
  </si>
  <si>
    <t xml:space="preserve">AIRES MESIAS</t>
  </si>
  <si>
    <t xml:space="preserve">mgrana@televes.com</t>
  </si>
  <si>
    <t xml:space="preserve">Graña Domínguez</t>
  </si>
  <si>
    <t xml:space="preserve">marcosairesmesias@gmail.com</t>
  </si>
  <si>
    <t xml:space="preserve">mllimona@televes.com</t>
  </si>
  <si>
    <t xml:space="preserve">Marina</t>
  </si>
  <si>
    <t xml:space="preserve">Llimona Torrente</t>
  </si>
  <si>
    <t xml:space="preserve">mllimona@hotmail.com</t>
  </si>
  <si>
    <t xml:space="preserve">mesparis@televes.com</t>
  </si>
  <si>
    <t xml:space="preserve">Martín</t>
  </si>
  <si>
    <t xml:space="preserve">Esparís Figueira</t>
  </si>
  <si>
    <t xml:space="preserve">981522200-404</t>
  </si>
  <si>
    <t xml:space="preserve">marped1@gmail.com</t>
  </si>
  <si>
    <t xml:space="preserve">Martina</t>
  </si>
  <si>
    <t xml:space="preserve">Pedrouzo Balado</t>
  </si>
  <si>
    <t xml:space="preserve">mouteiral@gsertel.com</t>
  </si>
  <si>
    <t xml:space="preserve">Maura</t>
  </si>
  <si>
    <t xml:space="preserve">Outeiral García</t>
  </si>
  <si>
    <t xml:space="preserve">mouteiral@hotmail.com</t>
  </si>
  <si>
    <t xml:space="preserve">mouterial@gsertel.com</t>
  </si>
  <si>
    <t xml:space="preserve">mvilar@televes.com</t>
  </si>
  <si>
    <t xml:space="preserve">Mauricio Adrián</t>
  </si>
  <si>
    <t xml:space="preserve">Vilar Galván</t>
  </si>
  <si>
    <t xml:space="preserve">mruiz@televes.com</t>
  </si>
  <si>
    <t xml:space="preserve">MIGUEL</t>
  </si>
  <si>
    <t xml:space="preserve">RUIZ GARCIA</t>
  </si>
  <si>
    <t xml:space="preserve">mduarte@televes.com</t>
  </si>
  <si>
    <t xml:space="preserve">Miguel</t>
  </si>
  <si>
    <t xml:space="preserve">Duarte Tallón</t>
  </si>
  <si>
    <t xml:space="preserve">miguelgonzalez@televes.com</t>
  </si>
  <si>
    <t xml:space="preserve">González Alonso</t>
  </si>
  <si>
    <t xml:space="preserve">migrod@televes.com</t>
  </si>
  <si>
    <t xml:space="preserve">Rodríguez Caramés</t>
  </si>
  <si>
    <t xml:space="preserve">mianpi@televes.com</t>
  </si>
  <si>
    <t xml:space="preserve">Miguel Angel</t>
  </si>
  <si>
    <t xml:space="preserve">Piñeiro Martínez</t>
  </si>
  <si>
    <t xml:space="preserve">magarcia@televes.com</t>
  </si>
  <si>
    <t xml:space="preserve">MIGUEL ANGEL</t>
  </si>
  <si>
    <t xml:space="preserve">GARCIA RODRIGUEZ</t>
  </si>
  <si>
    <t xml:space="preserve">García Rodríguez</t>
  </si>
  <si>
    <t xml:space="preserve">magarcia@televes.es</t>
  </si>
  <si>
    <t xml:space="preserve">maucha@gsertel.com</t>
  </si>
  <si>
    <t xml:space="preserve">Miguel Ángel</t>
  </si>
  <si>
    <t xml:space="preserve">Ucha Cuevas</t>
  </si>
  <si>
    <t xml:space="preserve">mfiuza@gsertel.com</t>
  </si>
  <si>
    <t xml:space="preserve">Monica</t>
  </si>
  <si>
    <t xml:space="preserve">Fiuza Rey</t>
  </si>
  <si>
    <t xml:space="preserve">monicarialabuin@gmail.com</t>
  </si>
  <si>
    <t xml:space="preserve">MONICA</t>
  </si>
  <si>
    <t xml:space="preserve">RIAL ABUIN</t>
  </si>
  <si>
    <t xml:space="preserve">monperclear@gmail.com</t>
  </si>
  <si>
    <t xml:space="preserve">Perez Lopez</t>
  </si>
  <si>
    <t xml:space="preserve">monlor@televes.com</t>
  </si>
  <si>
    <t xml:space="preserve">Montserrat</t>
  </si>
  <si>
    <t xml:space="preserve">Lorenzo Nuñez</t>
  </si>
  <si>
    <t xml:space="preserve">nviano@televes.com</t>
  </si>
  <si>
    <t xml:space="preserve">Nicolás</t>
  </si>
  <si>
    <t xml:space="preserve">Viaño Santasmarinas</t>
  </si>
  <si>
    <t xml:space="preserve">nfigueira@televes.com</t>
  </si>
  <si>
    <t xml:space="preserve">Nuria</t>
  </si>
  <si>
    <t xml:space="preserve">Figueira Fernández</t>
  </si>
  <si>
    <t xml:space="preserve">n.figueira.fdez@gmail.com</t>
  </si>
  <si>
    <t xml:space="preserve">olagal@arantia.com</t>
  </si>
  <si>
    <t xml:space="preserve">Olalla</t>
  </si>
  <si>
    <t xml:space="preserve">Galiñanes Feijoo</t>
  </si>
  <si>
    <t xml:space="preserve">oladap@televes.com</t>
  </si>
  <si>
    <t xml:space="preserve">Daponte Villanueva</t>
  </si>
  <si>
    <t xml:space="preserve">olalla.galinanes@gmail.com</t>
  </si>
  <si>
    <t xml:space="preserve">ocalderon@arantia.com</t>
  </si>
  <si>
    <t xml:space="preserve">Olga</t>
  </si>
  <si>
    <t xml:space="preserve">Calderón Asensio</t>
  </si>
  <si>
    <t xml:space="preserve">olgacalase@gmail.com</t>
  </si>
  <si>
    <t xml:space="preserve">oscara3-2.0@hotmail.com</t>
  </si>
  <si>
    <t xml:space="preserve">Oscar</t>
  </si>
  <si>
    <t xml:space="preserve">Noya Miguez</t>
  </si>
  <si>
    <t xml:space="preserve">oscarinmv10@hotmail.com</t>
  </si>
  <si>
    <t xml:space="preserve">oscar</t>
  </si>
  <si>
    <t xml:space="preserve">villaverde martinez</t>
  </si>
  <si>
    <t xml:space="preserve">oscarreira@gmail.com</t>
  </si>
  <si>
    <t xml:space="preserve">Óscar</t>
  </si>
  <si>
    <t xml:space="preserve">Carreira Nodar</t>
  </si>
  <si>
    <t xml:space="preserve">oscarillo_illo@hotmail.com</t>
  </si>
  <si>
    <t xml:space="preserve">OSCAR DAVID</t>
  </si>
  <si>
    <t xml:space="preserve">ROZAS ANTELO</t>
  </si>
  <si>
    <t xml:space="preserve">pabigl@televes.com</t>
  </si>
  <si>
    <t xml:space="preserve">Pablo</t>
  </si>
  <si>
    <t xml:space="preserve">Iglesias Miragaya</t>
  </si>
  <si>
    <t xml:space="preserve">prial@arantia.com</t>
  </si>
  <si>
    <t xml:space="preserve">Rial Pazos</t>
  </si>
  <si>
    <t xml:space="preserve">pfm971@gmail.com</t>
  </si>
  <si>
    <t xml:space="preserve">Ferreiro Mareque</t>
  </si>
  <si>
    <t xml:space="preserve">pberdullas@arantia.com</t>
  </si>
  <si>
    <t xml:space="preserve">Berdullas Tomé</t>
  </si>
  <si>
    <t xml:space="preserve">pcastro@tredess.com</t>
  </si>
  <si>
    <t xml:space="preserve">Castro Baleato</t>
  </si>
  <si>
    <t xml:space="preserve">pabiglmir@gmail.com</t>
  </si>
  <si>
    <t xml:space="preserve">prial95@arantia.com</t>
  </si>
  <si>
    <t xml:space="preserve">parufe@televes.com</t>
  </si>
  <si>
    <t xml:space="preserve">Arufe Lires</t>
  </si>
  <si>
    <t xml:space="preserve">prial@televes.com</t>
  </si>
  <si>
    <t xml:space="preserve">pbescansa@televes.com</t>
  </si>
  <si>
    <t xml:space="preserve">Paloma</t>
  </si>
  <si>
    <t xml:space="preserve">Bescansa Rodriguez</t>
  </si>
  <si>
    <t xml:space="preserve">ppombo@televes.com</t>
  </si>
  <si>
    <t xml:space="preserve">Patricia</t>
  </si>
  <si>
    <t xml:space="preserve">Pombo Ferreiro</t>
  </si>
  <si>
    <t xml:space="preserve">paulaglezb8894@gmail.com</t>
  </si>
  <si>
    <t xml:space="preserve">Paula</t>
  </si>
  <si>
    <t xml:space="preserve">González Barreto</t>
  </si>
  <si>
    <t xml:space="preserve">paudiz@televes.com</t>
  </si>
  <si>
    <t xml:space="preserve">Diz Martinez</t>
  </si>
  <si>
    <t xml:space="preserve">rcastro@tredess.com</t>
  </si>
  <si>
    <t xml:space="preserve">RAMON</t>
  </si>
  <si>
    <t xml:space="preserve">CASTRO VAAMONDE</t>
  </si>
  <si>
    <t xml:space="preserve">ramon.poza.pobra@gmail.com</t>
  </si>
  <si>
    <t xml:space="preserve">Ramón</t>
  </si>
  <si>
    <t xml:space="preserve">Poza Domínguez</t>
  </si>
  <si>
    <t xml:space="preserve">raul.alvarez.carrera@gmail.com</t>
  </si>
  <si>
    <t xml:space="preserve">Raul</t>
  </si>
  <si>
    <t xml:space="preserve">Alvarez Carrera</t>
  </si>
  <si>
    <t xml:space="preserve">rzapico@televes.com</t>
  </si>
  <si>
    <t xml:space="preserve">Roberto</t>
  </si>
  <si>
    <t xml:space="preserve">Zapico Cerqueiro</t>
  </si>
  <si>
    <t xml:space="preserve">roicao@televes.com</t>
  </si>
  <si>
    <t xml:space="preserve">RODRIGO</t>
  </si>
  <si>
    <t xml:space="preserve">CAO</t>
  </si>
  <si>
    <t xml:space="preserve">rgallego@gsertel.com</t>
  </si>
  <si>
    <t xml:space="preserve">Rodrigo</t>
  </si>
  <si>
    <t xml:space="preserve">Gallego Santos</t>
  </si>
  <si>
    <t xml:space="preserve">roicao@gmail.com</t>
  </si>
  <si>
    <t xml:space="preserve">roi.cao@gmail.com</t>
  </si>
  <si>
    <t xml:space="preserve">rcabanas@televes.com</t>
  </si>
  <si>
    <t xml:space="preserve">Roi</t>
  </si>
  <si>
    <t xml:space="preserve">Cabanas Rodriguez</t>
  </si>
  <si>
    <t xml:space="preserve">rutcan@televes.com</t>
  </si>
  <si>
    <t xml:space="preserve">Ruth</t>
  </si>
  <si>
    <t xml:space="preserve">Cancela Perez</t>
  </si>
  <si>
    <t xml:space="preserve">rpardo@televes.com</t>
  </si>
  <si>
    <t xml:space="preserve">RUTH</t>
  </si>
  <si>
    <t xml:space="preserve">PARDO LEAL</t>
  </si>
  <si>
    <t xml:space="preserve">Cancela Pérez</t>
  </si>
  <si>
    <t xml:space="preserve">salva.mo@gmail.com</t>
  </si>
  <si>
    <t xml:space="preserve">Salvador</t>
  </si>
  <si>
    <t xml:space="preserve">Mora García</t>
  </si>
  <si>
    <t xml:space="preserve">sros@tredess.com</t>
  </si>
  <si>
    <t xml:space="preserve">SALVADOR</t>
  </si>
  <si>
    <t xml:space="preserve">ROS MARIN</t>
  </si>
  <si>
    <t xml:space="preserve">sleon@televes.com</t>
  </si>
  <si>
    <t xml:space="preserve">Samuel</t>
  </si>
  <si>
    <t xml:space="preserve">León Meira</t>
  </si>
  <si>
    <t xml:space="preserve">samuelgarcia@televes.com</t>
  </si>
  <si>
    <t xml:space="preserve">García García</t>
  </si>
  <si>
    <t xml:space="preserve">samuelgarcia@GMAIL.com</t>
  </si>
  <si>
    <t xml:space="preserve">sdifda@gmail.com</t>
  </si>
  <si>
    <t xml:space="preserve">Santiago</t>
  </si>
  <si>
    <t xml:space="preserve">Antón Area</t>
  </si>
  <si>
    <t xml:space="preserve">sbello@televes.com</t>
  </si>
  <si>
    <t xml:space="preserve">Sergio</t>
  </si>
  <si>
    <t xml:space="preserve">Bello Martinez</t>
  </si>
  <si>
    <t xml:space="preserve">Crustaceos</t>
  </si>
  <si>
    <t xml:space="preserve">sbgonzalez@tredess.com</t>
  </si>
  <si>
    <t xml:space="preserve">Barreiro González</t>
  </si>
  <si>
    <t xml:space="preserve">sbello@gmail.com</t>
  </si>
  <si>
    <t xml:space="preserve">smartin@televes.com</t>
  </si>
  <si>
    <t xml:space="preserve">Martín López</t>
  </si>
  <si>
    <t xml:space="preserve">sgonzalez@televes.com</t>
  </si>
  <si>
    <t xml:space="preserve">Silvia</t>
  </si>
  <si>
    <t xml:space="preserve">González Vilas</t>
  </si>
  <si>
    <t xml:space="preserve">silrey@televes.com</t>
  </si>
  <si>
    <t xml:space="preserve">Rey Calveiro</t>
  </si>
  <si>
    <t xml:space="preserve">silgon@gmail.com</t>
  </si>
  <si>
    <t xml:space="preserve">sramos@televes.com</t>
  </si>
  <si>
    <t xml:space="preserve">Sorraylla</t>
  </si>
  <si>
    <t xml:space="preserve">Ramos Gonzaga</t>
  </si>
  <si>
    <t xml:space="preserve">susanadiaz@televes.com</t>
  </si>
  <si>
    <t xml:space="preserve">Susana</t>
  </si>
  <si>
    <t xml:space="preserve">Díaz Toubes</t>
  </si>
  <si>
    <t xml:space="preserve">susanadiaztou@gmail.com</t>
  </si>
  <si>
    <t xml:space="preserve">jmains@televes.com</t>
  </si>
  <si>
    <t xml:space="preserve">TELEVES, S.A.U.</t>
  </si>
  <si>
    <t xml:space="preserve">INSUA SENIN</t>
  </si>
  <si>
    <t xml:space="preserve">tbescansa@televes.com</t>
  </si>
  <si>
    <t xml:space="preserve">TERESA</t>
  </si>
  <si>
    <t xml:space="preserve">BESCANSA</t>
  </si>
  <si>
    <t xml:space="preserve">VICVAR331@GMAIL.COM</t>
  </si>
  <si>
    <t xml:space="preserve">VICENTE</t>
  </si>
  <si>
    <t xml:space="preserve">VARELA REY</t>
  </si>
  <si>
    <t xml:space="preserve">vsotelo@televes.com</t>
  </si>
  <si>
    <t xml:space="preserve">Víctor</t>
  </si>
  <si>
    <t xml:space="preserve">Sotelo Rúa</t>
  </si>
  <si>
    <t xml:space="preserve">vicsen@televes.com</t>
  </si>
  <si>
    <t xml:space="preserve">VICTORIA</t>
  </si>
  <si>
    <t xml:space="preserve">SENDE GONZÁLEZ</t>
  </si>
  <si>
    <t xml:space="preserve">xmartinez@televes.com</t>
  </si>
  <si>
    <t xml:space="preserve">XOSÉ</t>
  </si>
  <si>
    <t xml:space="preserve">MARTÍNEZ OTERO</t>
  </si>
  <si>
    <t xml:space="preserve">ymera@gsertel.com</t>
  </si>
  <si>
    <t xml:space="preserve">Yago</t>
  </si>
  <si>
    <t xml:space="preserve">Mera Rodríguez</t>
  </si>
  <si>
    <t xml:space="preserve">yazan@televes.com</t>
  </si>
  <si>
    <t xml:space="preserve">Yazan</t>
  </si>
  <si>
    <t xml:space="preserve">Hijazi</t>
  </si>
  <si>
    <t xml:space="preserve">lredondo@televes.com</t>
  </si>
  <si>
    <t xml:space="preserve">Lorenzo</t>
  </si>
  <si>
    <t xml:space="preserve">Redondo Rodriguez</t>
  </si>
  <si>
    <t xml:space="preserve">gmiguel@televes.com</t>
  </si>
  <si>
    <t xml:space="preserve">Miguel Rubio</t>
  </si>
  <si>
    <t xml:space="preserve">alopez@gmail.com</t>
  </si>
  <si>
    <t xml:space="preserve">juliorey_@hotmail.com</t>
  </si>
  <si>
    <t xml:space="preserve">erbarri@gmail.com</t>
  </si>
  <si>
    <t xml:space="preserve">Barreiro Iglesias</t>
  </si>
  <si>
    <t xml:space="preserve">sergiobello@gmail.com</t>
  </si>
  <si>
    <t xml:space="preserve">Ninguno</t>
  </si>
  <si>
    <t xml:space="preserve">Ninguna</t>
  </si>
  <si>
    <t xml:space="preserve">No</t>
  </si>
  <si>
    <t xml:space="preserve">mnovoa@televes.com</t>
  </si>
  <si>
    <t xml:space="preserve">Martin</t>
  </si>
  <si>
    <t xml:space="preserve">Novoa Pello</t>
  </si>
  <si>
    <t xml:space="preserve">marveg@gacem.com</t>
  </si>
  <si>
    <t xml:space="preserve">Marino</t>
  </si>
  <si>
    <t xml:space="preserve">Vega Vázquez</t>
  </si>
  <si>
    <t xml:space="preserve">mariamaranteboado@gmail.com</t>
  </si>
  <si>
    <t xml:space="preserve">María</t>
  </si>
  <si>
    <t xml:space="preserve">Marante Boado</t>
  </si>
  <si>
    <t xml:space="preserve">albarodriguez@gmail.com</t>
  </si>
  <si>
    <t xml:space="preserve">mariavilba@gmail.com</t>
  </si>
  <si>
    <t xml:space="preserve">Maria</t>
  </si>
  <si>
    <t xml:space="preserve">Vilariño Barcia</t>
  </si>
  <si>
    <t xml:space="preserve">mvilarino@televes.com</t>
  </si>
  <si>
    <t xml:space="preserve">cpsour@gsertel.com</t>
  </si>
  <si>
    <t xml:space="preserve">PRIMEROS</t>
  </si>
  <si>
    <t xml:space="preserve">SEGUNDO</t>
  </si>
  <si>
    <t xml:space="preserve">GUARNICION</t>
  </si>
  <si>
    <t xml:space="preserve">POSTRE</t>
  </si>
  <si>
    <t xml:space="preserve">BEBIDA</t>
  </si>
  <si>
    <t xml:space="preserve">NOMBRE</t>
  </si>
  <si>
    <t xml:space="preserve">USUARIO</t>
  </si>
  <si>
    <t xml:space="preserve">SEGUNDO CON GUARNICION</t>
  </si>
  <si>
    <t xml:space="preserve">HUEVOS AL PLATO</t>
  </si>
  <si>
    <t xml:space="preserve">AGUA</t>
  </si>
  <si>
    <t xml:space="preserve">POLLO POELE</t>
  </si>
  <si>
    <t xml:space="preserve">FRUTA</t>
  </si>
  <si>
    <t xml:space="preserve">PATATAS FRITAS</t>
  </si>
  <si>
    <t xml:space="preserve">CREMA DE VERDURAS</t>
  </si>
  <si>
    <t xml:space="preserve">GALLO A LA PLANCHA</t>
  </si>
  <si>
    <t xml:space="preserve">ENSALADA</t>
  </si>
  <si>
    <t xml:space="preserve">RAXO DE CERDO</t>
  </si>
  <si>
    <t xml:space="preserve">FABADA</t>
  </si>
  <si>
    <t xml:space="preserve">FILETE DE TERNERA</t>
  </si>
  <si>
    <t xml:space="preserve">ARROZ EN BLANCO</t>
  </si>
  <si>
    <t xml:space="preserve">MENESTRA DE VERDURAS</t>
  </si>
  <si>
    <t xml:space="preserve">PATATAS COCIDAS</t>
  </si>
  <si>
    <t xml:space="preserve">Comedor i+d+i</t>
  </si>
  <si>
    <t xml:space="preserve">TIRAMISU CASERO</t>
  </si>
  <si>
    <t xml:space="preserve">ENSALADA MIXTA</t>
  </si>
  <si>
    <t xml:space="preserve">GENERAL</t>
  </si>
  <si>
    <t xml:space="preserve">EXPRESS</t>
  </si>
  <si>
    <t xml:space="preserve">TOTAL</t>
  </si>
  <si>
    <t xml:space="preserve">PRIMERO</t>
  </si>
  <si>
    <t xml:space="preserve">OK</t>
  </si>
  <si>
    <t xml:space="preserve">COMEDOR   </t>
  </si>
  <si>
    <t xml:space="preserve">ALERGIA</t>
  </si>
  <si>
    <t xml:space="preserve">SERGUNDO</t>
  </si>
  <si>
    <t xml:space="preserve">NUMERO</t>
  </si>
  <si>
    <t xml:space="preserve">LISTADO 01-10</t>
  </si>
  <si>
    <t xml:space="preserve">LISTADO 11-20</t>
  </si>
  <si>
    <t xml:space="preserve">LISTADO 21-30</t>
  </si>
  <si>
    <t xml:space="preserve">Cuenta de SEGUNDO CON GUARNICION</t>
  </si>
  <si>
    <t xml:space="preserve">; </t>
  </si>
  <si>
    <t xml:space="preserve">(vacío)</t>
  </si>
  <si>
    <t xml:space="preserve">; PATATAS COCIDAS</t>
  </si>
  <si>
    <t xml:space="preserve">CALDEIRADA DE PESCADO; FRUTA</t>
  </si>
  <si>
    <t xml:space="preserve">CONEJO AJILLO; FRUTA</t>
  </si>
  <si>
    <t xml:space="preserve">EXPRESS; </t>
  </si>
  <si>
    <t xml:space="preserve">FRUTA; MENESTRA DE VERDURAS</t>
  </si>
  <si>
    <t xml:space="preserve">GENERAL; </t>
  </si>
  <si>
    <t xml:space="preserve">LENTEJAS; </t>
  </si>
  <si>
    <t xml:space="preserve">PASTA MARINERA; </t>
  </si>
  <si>
    <t xml:space="preserve">PASTA MARINERA; ARROZ EN BLANCO</t>
  </si>
  <si>
    <t xml:space="preserve">PINCHO MORUNO; FRUTA</t>
  </si>
  <si>
    <t xml:space="preserve">PINCHO MORUNO; TARTA DE QUESO CASERA</t>
  </si>
  <si>
    <t xml:space="preserve">PINCHO MORUNO; YOGURT</t>
  </si>
  <si>
    <t xml:space="preserve">TERNERA ASADA; FRUTA</t>
  </si>
  <si>
    <t xml:space="preserve">TERNERA ASADA; YOGURT</t>
  </si>
  <si>
    <t xml:space="preserve">TOTAL; </t>
  </si>
  <si>
    <t xml:space="preserve">Total Resultado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</si>
</sst>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General"/>
    <numFmt numFmtId="166" formatCode="dd\-mmm"/>
  </numFmts>
  <fonts count="19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color rgb="FF000000"/>
      <name val="Calibri"/>
      <family val="2"/>
      <charset val="1"/>
    </font>
    <font>
      <sz val="10"/>
      <color rgb="FF000000"/>
      <name val="Arial"/>
      <family val="2"/>
      <charset val="1"/>
    </font>
    <font>
      <u val="single"/>
      <sz val="11"/>
      <color rgb="FF0563C1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color rgb="FF000000"/>
      <name val="Roboto"/>
      <family val="0"/>
      <charset val="1"/>
    </font>
    <font>
      <sz val="36"/>
      <color rgb="FF000000"/>
      <name val="Arial"/>
      <family val="2"/>
      <charset val="1"/>
    </font>
    <font>
      <sz val="10"/>
      <color rgb="FF000000"/>
      <name val="Calibri"/>
      <family val="2"/>
      <charset val="1"/>
    </font>
    <font>
      <b val="true"/>
      <sz val="12"/>
      <color rgb="FFFFFFFF"/>
      <name val="Calibri"/>
      <family val="2"/>
      <charset val="1"/>
    </font>
    <font>
      <b val="true"/>
      <sz val="10"/>
      <color rgb="FFFFFFFF"/>
      <name val="Calibri"/>
      <family val="2"/>
      <charset val="1"/>
    </font>
    <font>
      <sz val="12"/>
      <color rgb="FF000000"/>
      <name val="Arial Narrow"/>
      <family val="2"/>
      <charset val="1"/>
    </font>
    <font>
      <b val="true"/>
      <sz val="12"/>
      <color rgb="FF000000"/>
      <name val="Arial Narrow"/>
      <family val="2"/>
      <charset val="1"/>
    </font>
    <font>
      <sz val="10"/>
      <color rgb="FF000000"/>
      <name val="Arial Narrow"/>
      <family val="2"/>
      <charset val="1"/>
    </font>
    <font>
      <b val="true"/>
      <sz val="14"/>
      <color rgb="FF000000"/>
      <name val="Arial Narrow"/>
      <family val="2"/>
      <charset val="1"/>
    </font>
    <font>
      <b val="true"/>
      <sz val="48"/>
      <color rgb="FF000000"/>
      <name val="Arial Narrow"/>
      <family val="2"/>
      <charset val="1"/>
    </font>
    <font>
      <b val="true"/>
      <sz val="22"/>
      <color rgb="FF000000"/>
      <name val="Arial Narrow"/>
      <family val="2"/>
      <charset val="1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993300"/>
      </patternFill>
    </fill>
    <fill>
      <patternFill patternType="solid">
        <fgColor rgb="FFFFC000"/>
        <bgColor rgb="FFFF9900"/>
      </patternFill>
    </fill>
    <fill>
      <patternFill patternType="solid">
        <fgColor rgb="FF93C47D"/>
        <bgColor rgb="FFCCCCCC"/>
      </patternFill>
    </fill>
    <fill>
      <patternFill patternType="solid">
        <fgColor rgb="FF00B050"/>
        <bgColor rgb="FF008080"/>
      </patternFill>
    </fill>
    <fill>
      <patternFill patternType="solid">
        <fgColor rgb="FF000000"/>
        <bgColor rgb="FF003300"/>
      </patternFill>
    </fill>
  </fills>
  <borders count="13">
    <border diagonalUp="false" diagonalDown="false">
      <left/>
      <right/>
      <top/>
      <bottom/>
      <diagonal/>
    </border>
    <border diagonalUp="false" diagonalDown="false"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 diagonalUp="false" diagonalDown="false">
      <left style="medium">
        <color rgb="FFCCCCCC"/>
      </left>
      <right style="medium">
        <color rgb="FFCCCCCC"/>
      </right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</borders>
  <cellStyleXfs count="2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6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left" vertical="bottom" textRotation="0" wrapText="false" indent="0" shrinkToFit="false"/>
    </xf>
    <xf numFmtId="164" fontId="4" fillId="0" borderId="0" applyFont="true" applyBorder="false" applyAlignment="true" applyProtection="false">
      <alignment horizontal="left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</cellStyleXfs>
  <cellXfs count="7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" xfId="2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6" fillId="0" borderId="1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5" fillId="3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" fillId="3" borderId="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5" fillId="4" borderId="0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4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" fillId="6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" fillId="6" borderId="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5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7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" fillId="7" borderId="0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5" fillId="7" borderId="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0" fillId="7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7" fillId="6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6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2" borderId="1" xfId="2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2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5" fillId="4" borderId="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5" fillId="0" borderId="2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3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1" fillId="8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2" fillId="8" borderId="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3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4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5" fillId="0" borderId="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16" fillId="0" borderId="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1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4" xfId="2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24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7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24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9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1" xfId="25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4" fillId="0" borderId="12" xfId="26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1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Esquina de la tabla dinámica" xfId="21"/>
    <cellStyle name="Valor de la tabla dinámica" xfId="22"/>
    <cellStyle name="Campo de la tabla dinámica" xfId="23"/>
    <cellStyle name="Categoría de la tabla dinámica" xfId="24"/>
    <cellStyle name="Título de la tabla dinámica" xfId="25"/>
    <cellStyle name="Resultado de la tabla dinámica" xfId="26"/>
    <cellStyle name="*unknown*" xfId="20" builtinId="8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CCC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000"/>
      <rgbColor rgb="FFFF9900"/>
      <rgbColor rgb="FFFF6600"/>
      <rgbColor rgb="FF666699"/>
      <rgbColor rgb="FF93C47D"/>
      <rgbColor rgb="FF003366"/>
      <rgbColor rgb="FF00B050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sharedStrings" Target="sharedStrings.xml"/><Relationship Id="rId20" Type="http://schemas.openxmlformats.org/officeDocument/2006/relationships/pivotCacheDefinition" Target="pivotCache/pivotCacheDefinition1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20" Type="http://schemas.openxmlformats.org/officeDocument/2006/relationships/image" Target="../media/image20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1.png"/><Relationship Id="rId2" Type="http://schemas.openxmlformats.org/officeDocument/2006/relationships/image" Target="../media/image22.png"/><Relationship Id="rId3" Type="http://schemas.openxmlformats.org/officeDocument/2006/relationships/image" Target="../media/image23.png"/><Relationship Id="rId4" Type="http://schemas.openxmlformats.org/officeDocument/2006/relationships/image" Target="../media/image24.png"/><Relationship Id="rId5" Type="http://schemas.openxmlformats.org/officeDocument/2006/relationships/image" Target="../media/image25.png"/><Relationship Id="rId6" Type="http://schemas.openxmlformats.org/officeDocument/2006/relationships/image" Target="../media/image26.png"/><Relationship Id="rId7" Type="http://schemas.openxmlformats.org/officeDocument/2006/relationships/image" Target="../media/image27.png"/><Relationship Id="rId8" Type="http://schemas.openxmlformats.org/officeDocument/2006/relationships/image" Target="../media/image28.png"/><Relationship Id="rId9" Type="http://schemas.openxmlformats.org/officeDocument/2006/relationships/image" Target="../media/image29.png"/><Relationship Id="rId10" Type="http://schemas.openxmlformats.org/officeDocument/2006/relationships/image" Target="../media/image30.png"/><Relationship Id="rId11" Type="http://schemas.openxmlformats.org/officeDocument/2006/relationships/image" Target="../media/image31.png"/><Relationship Id="rId12" Type="http://schemas.openxmlformats.org/officeDocument/2006/relationships/image" Target="../media/image32.png"/><Relationship Id="rId13" Type="http://schemas.openxmlformats.org/officeDocument/2006/relationships/image" Target="../media/image33.png"/><Relationship Id="rId14" Type="http://schemas.openxmlformats.org/officeDocument/2006/relationships/image" Target="../media/image34.png"/><Relationship Id="rId15" Type="http://schemas.openxmlformats.org/officeDocument/2006/relationships/image" Target="../media/image35.png"/><Relationship Id="rId16" Type="http://schemas.openxmlformats.org/officeDocument/2006/relationships/image" Target="../media/image36.png"/><Relationship Id="rId17" Type="http://schemas.openxmlformats.org/officeDocument/2006/relationships/image" Target="../media/image37.png"/><Relationship Id="rId18" Type="http://schemas.openxmlformats.org/officeDocument/2006/relationships/image" Target="../media/image38.png"/><Relationship Id="rId19" Type="http://schemas.openxmlformats.org/officeDocument/2006/relationships/image" Target="../media/image39.png"/><Relationship Id="rId20" Type="http://schemas.openxmlformats.org/officeDocument/2006/relationships/image" Target="../media/image40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41.png"/><Relationship Id="rId2" Type="http://schemas.openxmlformats.org/officeDocument/2006/relationships/image" Target="../media/image42.png"/><Relationship Id="rId3" Type="http://schemas.openxmlformats.org/officeDocument/2006/relationships/image" Target="../media/image43.png"/><Relationship Id="rId4" Type="http://schemas.openxmlformats.org/officeDocument/2006/relationships/image" Target="../media/image44.png"/><Relationship Id="rId5" Type="http://schemas.openxmlformats.org/officeDocument/2006/relationships/image" Target="../media/image45.png"/><Relationship Id="rId6" Type="http://schemas.openxmlformats.org/officeDocument/2006/relationships/image" Target="../media/image46.png"/><Relationship Id="rId7" Type="http://schemas.openxmlformats.org/officeDocument/2006/relationships/image" Target="../media/image47.png"/><Relationship Id="rId8" Type="http://schemas.openxmlformats.org/officeDocument/2006/relationships/image" Target="../media/image48.png"/><Relationship Id="rId9" Type="http://schemas.openxmlformats.org/officeDocument/2006/relationships/image" Target="../media/image49.png"/><Relationship Id="rId10" Type="http://schemas.openxmlformats.org/officeDocument/2006/relationships/image" Target="../media/image50.png"/><Relationship Id="rId11" Type="http://schemas.openxmlformats.org/officeDocument/2006/relationships/image" Target="../media/image51.png"/><Relationship Id="rId12" Type="http://schemas.openxmlformats.org/officeDocument/2006/relationships/image" Target="../media/image52.png"/><Relationship Id="rId13" Type="http://schemas.openxmlformats.org/officeDocument/2006/relationships/image" Target="../media/image53.png"/><Relationship Id="rId14" Type="http://schemas.openxmlformats.org/officeDocument/2006/relationships/image" Target="../media/image54.png"/><Relationship Id="rId15" Type="http://schemas.openxmlformats.org/officeDocument/2006/relationships/image" Target="../media/image55.png"/><Relationship Id="rId16" Type="http://schemas.openxmlformats.org/officeDocument/2006/relationships/image" Target="../media/image56.png"/><Relationship Id="rId17" Type="http://schemas.openxmlformats.org/officeDocument/2006/relationships/image" Target="../media/image57.png"/><Relationship Id="rId18" Type="http://schemas.openxmlformats.org/officeDocument/2006/relationships/image" Target="../media/image58.png"/><Relationship Id="rId19" Type="http://schemas.openxmlformats.org/officeDocument/2006/relationships/image" Target="../media/image59.png"/><Relationship Id="rId20" Type="http://schemas.openxmlformats.org/officeDocument/2006/relationships/image" Target="../media/image60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61.png"/><Relationship Id="rId2" Type="http://schemas.openxmlformats.org/officeDocument/2006/relationships/image" Target="../media/image62.png"/><Relationship Id="rId3" Type="http://schemas.openxmlformats.org/officeDocument/2006/relationships/image" Target="../media/image63.png"/><Relationship Id="rId4" Type="http://schemas.openxmlformats.org/officeDocument/2006/relationships/image" Target="../media/image64.png"/><Relationship Id="rId5" Type="http://schemas.openxmlformats.org/officeDocument/2006/relationships/image" Target="../media/image65.png"/><Relationship Id="rId6" Type="http://schemas.openxmlformats.org/officeDocument/2006/relationships/image" Target="../media/image66.png"/><Relationship Id="rId7" Type="http://schemas.openxmlformats.org/officeDocument/2006/relationships/image" Target="../media/image67.png"/><Relationship Id="rId8" Type="http://schemas.openxmlformats.org/officeDocument/2006/relationships/image" Target="../media/image68.png"/><Relationship Id="rId9" Type="http://schemas.openxmlformats.org/officeDocument/2006/relationships/image" Target="../media/image69.png"/><Relationship Id="rId10" Type="http://schemas.openxmlformats.org/officeDocument/2006/relationships/image" Target="../media/image70.png"/><Relationship Id="rId11" Type="http://schemas.openxmlformats.org/officeDocument/2006/relationships/image" Target="../media/image71.png"/><Relationship Id="rId12" Type="http://schemas.openxmlformats.org/officeDocument/2006/relationships/image" Target="../media/image72.png"/><Relationship Id="rId13" Type="http://schemas.openxmlformats.org/officeDocument/2006/relationships/image" Target="../media/image73.png"/><Relationship Id="rId14" Type="http://schemas.openxmlformats.org/officeDocument/2006/relationships/image" Target="../media/image74.png"/><Relationship Id="rId15" Type="http://schemas.openxmlformats.org/officeDocument/2006/relationships/image" Target="../media/image75.png"/><Relationship Id="rId16" Type="http://schemas.openxmlformats.org/officeDocument/2006/relationships/image" Target="../media/image76.png"/><Relationship Id="rId17" Type="http://schemas.openxmlformats.org/officeDocument/2006/relationships/image" Target="../media/image77.png"/><Relationship Id="rId18" Type="http://schemas.openxmlformats.org/officeDocument/2006/relationships/image" Target="../media/image78.png"/><Relationship Id="rId19" Type="http://schemas.openxmlformats.org/officeDocument/2006/relationships/image" Target="../media/image79.png"/><Relationship Id="rId20" Type="http://schemas.openxmlformats.org/officeDocument/2006/relationships/image" Target="../media/image80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81.png"/><Relationship Id="rId2" Type="http://schemas.openxmlformats.org/officeDocument/2006/relationships/image" Target="../media/image82.png"/><Relationship Id="rId3" Type="http://schemas.openxmlformats.org/officeDocument/2006/relationships/image" Target="../media/image83.png"/><Relationship Id="rId4" Type="http://schemas.openxmlformats.org/officeDocument/2006/relationships/image" Target="../media/image84.png"/><Relationship Id="rId5" Type="http://schemas.openxmlformats.org/officeDocument/2006/relationships/image" Target="../media/image85.png"/><Relationship Id="rId6" Type="http://schemas.openxmlformats.org/officeDocument/2006/relationships/image" Target="../media/image86.png"/><Relationship Id="rId7" Type="http://schemas.openxmlformats.org/officeDocument/2006/relationships/image" Target="../media/image87.png"/><Relationship Id="rId8" Type="http://schemas.openxmlformats.org/officeDocument/2006/relationships/image" Target="../media/image88.png"/><Relationship Id="rId9" Type="http://schemas.openxmlformats.org/officeDocument/2006/relationships/image" Target="../media/image89.png"/><Relationship Id="rId10" Type="http://schemas.openxmlformats.org/officeDocument/2006/relationships/image" Target="../media/image90.png"/><Relationship Id="rId11" Type="http://schemas.openxmlformats.org/officeDocument/2006/relationships/image" Target="../media/image91.png"/><Relationship Id="rId12" Type="http://schemas.openxmlformats.org/officeDocument/2006/relationships/image" Target="../media/image92.png"/><Relationship Id="rId13" Type="http://schemas.openxmlformats.org/officeDocument/2006/relationships/image" Target="../media/image93.png"/><Relationship Id="rId14" Type="http://schemas.openxmlformats.org/officeDocument/2006/relationships/image" Target="../media/image94.png"/><Relationship Id="rId15" Type="http://schemas.openxmlformats.org/officeDocument/2006/relationships/image" Target="../media/image95.png"/><Relationship Id="rId16" Type="http://schemas.openxmlformats.org/officeDocument/2006/relationships/image" Target="../media/image96.png"/><Relationship Id="rId17" Type="http://schemas.openxmlformats.org/officeDocument/2006/relationships/image" Target="../media/image97.png"/><Relationship Id="rId18" Type="http://schemas.openxmlformats.org/officeDocument/2006/relationships/image" Target="../media/image98.png"/><Relationship Id="rId19" Type="http://schemas.openxmlformats.org/officeDocument/2006/relationships/image" Target="../media/image99.png"/><Relationship Id="rId20" Type="http://schemas.openxmlformats.org/officeDocument/2006/relationships/image" Target="../media/image100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01.png"/><Relationship Id="rId2" Type="http://schemas.openxmlformats.org/officeDocument/2006/relationships/image" Target="../media/image102.png"/><Relationship Id="rId3" Type="http://schemas.openxmlformats.org/officeDocument/2006/relationships/image" Target="../media/image103.png"/><Relationship Id="rId4" Type="http://schemas.openxmlformats.org/officeDocument/2006/relationships/image" Target="../media/image104.png"/><Relationship Id="rId5" Type="http://schemas.openxmlformats.org/officeDocument/2006/relationships/image" Target="../media/image105.png"/><Relationship Id="rId6" Type="http://schemas.openxmlformats.org/officeDocument/2006/relationships/image" Target="../media/image106.png"/><Relationship Id="rId7" Type="http://schemas.openxmlformats.org/officeDocument/2006/relationships/image" Target="../media/image107.png"/><Relationship Id="rId8" Type="http://schemas.openxmlformats.org/officeDocument/2006/relationships/image" Target="../media/image108.png"/><Relationship Id="rId9" Type="http://schemas.openxmlformats.org/officeDocument/2006/relationships/image" Target="../media/image109.png"/><Relationship Id="rId10" Type="http://schemas.openxmlformats.org/officeDocument/2006/relationships/image" Target="../media/image110.png"/><Relationship Id="rId11" Type="http://schemas.openxmlformats.org/officeDocument/2006/relationships/image" Target="../media/image111.png"/><Relationship Id="rId12" Type="http://schemas.openxmlformats.org/officeDocument/2006/relationships/image" Target="../media/image112.png"/><Relationship Id="rId13" Type="http://schemas.openxmlformats.org/officeDocument/2006/relationships/image" Target="../media/image113.png"/><Relationship Id="rId14" Type="http://schemas.openxmlformats.org/officeDocument/2006/relationships/image" Target="../media/image114.png"/><Relationship Id="rId15" Type="http://schemas.openxmlformats.org/officeDocument/2006/relationships/image" Target="../media/image115.png"/><Relationship Id="rId16" Type="http://schemas.openxmlformats.org/officeDocument/2006/relationships/image" Target="../media/image116.png"/><Relationship Id="rId17" Type="http://schemas.openxmlformats.org/officeDocument/2006/relationships/image" Target="../media/image117.png"/><Relationship Id="rId18" Type="http://schemas.openxmlformats.org/officeDocument/2006/relationships/image" Target="../media/image118.png"/><Relationship Id="rId19" Type="http://schemas.openxmlformats.org/officeDocument/2006/relationships/image" Target="../media/image119.png"/><Relationship Id="rId20" Type="http://schemas.openxmlformats.org/officeDocument/2006/relationships/image" Target="../media/image120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121.png"/><Relationship Id="rId2" Type="http://schemas.openxmlformats.org/officeDocument/2006/relationships/image" Target="../media/image122.png"/><Relationship Id="rId3" Type="http://schemas.openxmlformats.org/officeDocument/2006/relationships/image" Target="../media/image123.png"/><Relationship Id="rId4" Type="http://schemas.openxmlformats.org/officeDocument/2006/relationships/image" Target="../media/image124.png"/><Relationship Id="rId5" Type="http://schemas.openxmlformats.org/officeDocument/2006/relationships/image" Target="../media/image125.png"/><Relationship Id="rId6" Type="http://schemas.openxmlformats.org/officeDocument/2006/relationships/image" Target="../media/image126.png"/><Relationship Id="rId7" Type="http://schemas.openxmlformats.org/officeDocument/2006/relationships/image" Target="../media/image127.png"/><Relationship Id="rId8" Type="http://schemas.openxmlformats.org/officeDocument/2006/relationships/image" Target="../media/image128.png"/><Relationship Id="rId9" Type="http://schemas.openxmlformats.org/officeDocument/2006/relationships/image" Target="../media/image129.png"/><Relationship Id="rId10" Type="http://schemas.openxmlformats.org/officeDocument/2006/relationships/image" Target="../media/image130.png"/><Relationship Id="rId11" Type="http://schemas.openxmlformats.org/officeDocument/2006/relationships/image" Target="../media/image131.png"/><Relationship Id="rId12" Type="http://schemas.openxmlformats.org/officeDocument/2006/relationships/image" Target="../media/image132.png"/><Relationship Id="rId13" Type="http://schemas.openxmlformats.org/officeDocument/2006/relationships/image" Target="../media/image133.png"/><Relationship Id="rId14" Type="http://schemas.openxmlformats.org/officeDocument/2006/relationships/image" Target="../media/image134.png"/><Relationship Id="rId15" Type="http://schemas.openxmlformats.org/officeDocument/2006/relationships/image" Target="../media/image135.png"/><Relationship Id="rId16" Type="http://schemas.openxmlformats.org/officeDocument/2006/relationships/image" Target="../media/image136.png"/><Relationship Id="rId17" Type="http://schemas.openxmlformats.org/officeDocument/2006/relationships/image" Target="../media/image137.png"/><Relationship Id="rId18" Type="http://schemas.openxmlformats.org/officeDocument/2006/relationships/image" Target="../media/image138.png"/><Relationship Id="rId19" Type="http://schemas.openxmlformats.org/officeDocument/2006/relationships/image" Target="../media/image139.png"/><Relationship Id="rId20" Type="http://schemas.openxmlformats.org/officeDocument/2006/relationships/image" Target="../media/image140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141.png"/><Relationship Id="rId2" Type="http://schemas.openxmlformats.org/officeDocument/2006/relationships/image" Target="../media/image142.png"/><Relationship Id="rId3" Type="http://schemas.openxmlformats.org/officeDocument/2006/relationships/image" Target="../media/image143.png"/><Relationship Id="rId4" Type="http://schemas.openxmlformats.org/officeDocument/2006/relationships/image" Target="../media/image144.png"/><Relationship Id="rId5" Type="http://schemas.openxmlformats.org/officeDocument/2006/relationships/image" Target="../media/image145.png"/><Relationship Id="rId6" Type="http://schemas.openxmlformats.org/officeDocument/2006/relationships/image" Target="../media/image146.png"/><Relationship Id="rId7" Type="http://schemas.openxmlformats.org/officeDocument/2006/relationships/image" Target="../media/image147.png"/><Relationship Id="rId8" Type="http://schemas.openxmlformats.org/officeDocument/2006/relationships/image" Target="../media/image148.png"/><Relationship Id="rId9" Type="http://schemas.openxmlformats.org/officeDocument/2006/relationships/image" Target="../media/image149.png"/><Relationship Id="rId10" Type="http://schemas.openxmlformats.org/officeDocument/2006/relationships/image" Target="../media/image150.png"/><Relationship Id="rId11" Type="http://schemas.openxmlformats.org/officeDocument/2006/relationships/image" Target="../media/image151.png"/><Relationship Id="rId12" Type="http://schemas.openxmlformats.org/officeDocument/2006/relationships/image" Target="../media/image152.png"/><Relationship Id="rId13" Type="http://schemas.openxmlformats.org/officeDocument/2006/relationships/image" Target="../media/image153.png"/><Relationship Id="rId14" Type="http://schemas.openxmlformats.org/officeDocument/2006/relationships/image" Target="../media/image154.png"/><Relationship Id="rId15" Type="http://schemas.openxmlformats.org/officeDocument/2006/relationships/image" Target="../media/image155.png"/><Relationship Id="rId16" Type="http://schemas.openxmlformats.org/officeDocument/2006/relationships/image" Target="../media/image156.png"/><Relationship Id="rId17" Type="http://schemas.openxmlformats.org/officeDocument/2006/relationships/image" Target="../media/image157.png"/><Relationship Id="rId18" Type="http://schemas.openxmlformats.org/officeDocument/2006/relationships/image" Target="../media/image158.png"/><Relationship Id="rId19" Type="http://schemas.openxmlformats.org/officeDocument/2006/relationships/image" Target="../media/image159.png"/><Relationship Id="rId20" Type="http://schemas.openxmlformats.org/officeDocument/2006/relationships/image" Target="../media/image160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61.png"/><Relationship Id="rId2" Type="http://schemas.openxmlformats.org/officeDocument/2006/relationships/image" Target="../media/image162.png"/><Relationship Id="rId3" Type="http://schemas.openxmlformats.org/officeDocument/2006/relationships/image" Target="../media/image163.png"/><Relationship Id="rId4" Type="http://schemas.openxmlformats.org/officeDocument/2006/relationships/image" Target="../media/image164.png"/><Relationship Id="rId5" Type="http://schemas.openxmlformats.org/officeDocument/2006/relationships/image" Target="../media/image165.png"/><Relationship Id="rId6" Type="http://schemas.openxmlformats.org/officeDocument/2006/relationships/image" Target="../media/image166.png"/><Relationship Id="rId7" Type="http://schemas.openxmlformats.org/officeDocument/2006/relationships/image" Target="../media/image167.png"/><Relationship Id="rId8" Type="http://schemas.openxmlformats.org/officeDocument/2006/relationships/image" Target="../media/image168.png"/><Relationship Id="rId9" Type="http://schemas.openxmlformats.org/officeDocument/2006/relationships/image" Target="../media/image169.png"/><Relationship Id="rId10" Type="http://schemas.openxmlformats.org/officeDocument/2006/relationships/image" Target="../media/image170.png"/><Relationship Id="rId11" Type="http://schemas.openxmlformats.org/officeDocument/2006/relationships/image" Target="../media/image171.png"/><Relationship Id="rId12" Type="http://schemas.openxmlformats.org/officeDocument/2006/relationships/image" Target="../media/image172.png"/><Relationship Id="rId13" Type="http://schemas.openxmlformats.org/officeDocument/2006/relationships/image" Target="../media/image173.png"/><Relationship Id="rId14" Type="http://schemas.openxmlformats.org/officeDocument/2006/relationships/image" Target="../media/image174.png"/><Relationship Id="rId15" Type="http://schemas.openxmlformats.org/officeDocument/2006/relationships/image" Target="../media/image175.png"/><Relationship Id="rId16" Type="http://schemas.openxmlformats.org/officeDocument/2006/relationships/image" Target="../media/image176.png"/><Relationship Id="rId17" Type="http://schemas.openxmlformats.org/officeDocument/2006/relationships/image" Target="../media/image177.png"/><Relationship Id="rId18" Type="http://schemas.openxmlformats.org/officeDocument/2006/relationships/image" Target="../media/image178.png"/><Relationship Id="rId19" Type="http://schemas.openxmlformats.org/officeDocument/2006/relationships/image" Target="../media/image179.png"/><Relationship Id="rId20" Type="http://schemas.openxmlformats.org/officeDocument/2006/relationships/image" Target="../media/image180.png"/><Relationship Id="rId21" Type="http://schemas.openxmlformats.org/officeDocument/2006/relationships/image" Target="../media/image18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762120</xdr:colOff>
      <xdr:row>5</xdr:row>
      <xdr:rowOff>149400</xdr:rowOff>
    </xdr:from>
    <xdr:to>
      <xdr:col>2</xdr:col>
      <xdr:colOff>1469160</xdr:colOff>
      <xdr:row>5</xdr:row>
      <xdr:rowOff>551160</xdr:rowOff>
    </xdr:to>
    <xdr:pic>
      <xdr:nvPicPr>
        <xdr:cNvPr id="0" name="Imagen 63" descr=""/>
        <xdr:cNvPicPr/>
      </xdr:nvPicPr>
      <xdr:blipFill>
        <a:blip r:embed="rId1"/>
        <a:stretch/>
      </xdr:blipFill>
      <xdr:spPr>
        <a:xfrm>
          <a:off x="1084680" y="2080800"/>
          <a:ext cx="270252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5</xdr:row>
      <xdr:rowOff>149400</xdr:rowOff>
    </xdr:from>
    <xdr:to>
      <xdr:col>7</xdr:col>
      <xdr:colOff>1334880</xdr:colOff>
      <xdr:row>5</xdr:row>
      <xdr:rowOff>551160</xdr:rowOff>
    </xdr:to>
    <xdr:pic>
      <xdr:nvPicPr>
        <xdr:cNvPr id="1" name="Imagen 55" descr=""/>
        <xdr:cNvPicPr/>
      </xdr:nvPicPr>
      <xdr:blipFill>
        <a:blip r:embed="rId2"/>
        <a:stretch/>
      </xdr:blipFill>
      <xdr:spPr>
        <a:xfrm>
          <a:off x="5620320" y="20808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607680</xdr:colOff>
      <xdr:row>1</xdr:row>
      <xdr:rowOff>22680</xdr:rowOff>
    </xdr:from>
    <xdr:to>
      <xdr:col>7</xdr:col>
      <xdr:colOff>1612800</xdr:colOff>
      <xdr:row>5</xdr:row>
      <xdr:rowOff>8640</xdr:rowOff>
    </xdr:to>
    <xdr:pic>
      <xdr:nvPicPr>
        <xdr:cNvPr id="2" name="Imagen 57" descr=""/>
        <xdr:cNvPicPr/>
      </xdr:nvPicPr>
      <xdr:blipFill>
        <a:blip r:embed="rId3"/>
        <a:stretch/>
      </xdr:blipFill>
      <xdr:spPr>
        <a:xfrm>
          <a:off x="7491600" y="1039680"/>
          <a:ext cx="1005120" cy="900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448920</xdr:colOff>
      <xdr:row>1</xdr:row>
      <xdr:rowOff>0</xdr:rowOff>
    </xdr:from>
    <xdr:to>
      <xdr:col>2</xdr:col>
      <xdr:colOff>1438920</xdr:colOff>
      <xdr:row>4</xdr:row>
      <xdr:rowOff>203760</xdr:rowOff>
    </xdr:to>
    <xdr:pic>
      <xdr:nvPicPr>
        <xdr:cNvPr id="3" name="Imagen 58" descr=""/>
        <xdr:cNvPicPr/>
      </xdr:nvPicPr>
      <xdr:blipFill>
        <a:blip r:embed="rId4"/>
        <a:stretch/>
      </xdr:blipFill>
      <xdr:spPr>
        <a:xfrm>
          <a:off x="2766960" y="1017000"/>
          <a:ext cx="990000" cy="889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696240</xdr:colOff>
      <xdr:row>11</xdr:row>
      <xdr:rowOff>158400</xdr:rowOff>
    </xdr:from>
    <xdr:to>
      <xdr:col>2</xdr:col>
      <xdr:colOff>1403280</xdr:colOff>
      <xdr:row>11</xdr:row>
      <xdr:rowOff>560160</xdr:rowOff>
    </xdr:to>
    <xdr:pic>
      <xdr:nvPicPr>
        <xdr:cNvPr id="4" name="Imagen 60" descr=""/>
        <xdr:cNvPicPr/>
      </xdr:nvPicPr>
      <xdr:blipFill>
        <a:blip r:embed="rId5"/>
        <a:stretch/>
      </xdr:blipFill>
      <xdr:spPr>
        <a:xfrm>
          <a:off x="1018800" y="4783680"/>
          <a:ext cx="270252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17</xdr:row>
      <xdr:rowOff>149400</xdr:rowOff>
    </xdr:from>
    <xdr:to>
      <xdr:col>2</xdr:col>
      <xdr:colOff>1365120</xdr:colOff>
      <xdr:row>17</xdr:row>
      <xdr:rowOff>551160</xdr:rowOff>
    </xdr:to>
    <xdr:pic>
      <xdr:nvPicPr>
        <xdr:cNvPr id="5" name="Imagen 65" descr=""/>
        <xdr:cNvPicPr/>
      </xdr:nvPicPr>
      <xdr:blipFill>
        <a:blip r:embed="rId6"/>
        <a:stretch/>
      </xdr:blipFill>
      <xdr:spPr>
        <a:xfrm>
          <a:off x="1084680" y="74682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23</xdr:row>
      <xdr:rowOff>149400</xdr:rowOff>
    </xdr:from>
    <xdr:to>
      <xdr:col>2</xdr:col>
      <xdr:colOff>1365120</xdr:colOff>
      <xdr:row>23</xdr:row>
      <xdr:rowOff>551160</xdr:rowOff>
    </xdr:to>
    <xdr:pic>
      <xdr:nvPicPr>
        <xdr:cNvPr id="6" name="Imagen 66" descr=""/>
        <xdr:cNvPicPr/>
      </xdr:nvPicPr>
      <xdr:blipFill>
        <a:blip r:embed="rId7"/>
        <a:stretch/>
      </xdr:blipFill>
      <xdr:spPr>
        <a:xfrm>
          <a:off x="1084680" y="101620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29</xdr:row>
      <xdr:rowOff>149400</xdr:rowOff>
    </xdr:from>
    <xdr:to>
      <xdr:col>2</xdr:col>
      <xdr:colOff>1365120</xdr:colOff>
      <xdr:row>29</xdr:row>
      <xdr:rowOff>551160</xdr:rowOff>
    </xdr:to>
    <xdr:pic>
      <xdr:nvPicPr>
        <xdr:cNvPr id="7" name="Imagen 67" descr=""/>
        <xdr:cNvPicPr/>
      </xdr:nvPicPr>
      <xdr:blipFill>
        <a:blip r:embed="rId8"/>
        <a:stretch/>
      </xdr:blipFill>
      <xdr:spPr>
        <a:xfrm>
          <a:off x="1084680" y="128556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11</xdr:row>
      <xdr:rowOff>149400</xdr:rowOff>
    </xdr:from>
    <xdr:to>
      <xdr:col>7</xdr:col>
      <xdr:colOff>1334880</xdr:colOff>
      <xdr:row>11</xdr:row>
      <xdr:rowOff>551160</xdr:rowOff>
    </xdr:to>
    <xdr:pic>
      <xdr:nvPicPr>
        <xdr:cNvPr id="8" name="Imagen 68" descr=""/>
        <xdr:cNvPicPr/>
      </xdr:nvPicPr>
      <xdr:blipFill>
        <a:blip r:embed="rId9"/>
        <a:stretch/>
      </xdr:blipFill>
      <xdr:spPr>
        <a:xfrm>
          <a:off x="5620320" y="47746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448920</xdr:colOff>
      <xdr:row>7</xdr:row>
      <xdr:rowOff>27360</xdr:rowOff>
    </xdr:from>
    <xdr:to>
      <xdr:col>2</xdr:col>
      <xdr:colOff>1438920</xdr:colOff>
      <xdr:row>11</xdr:row>
      <xdr:rowOff>9000</xdr:rowOff>
    </xdr:to>
    <xdr:pic>
      <xdr:nvPicPr>
        <xdr:cNvPr id="9" name="Imagen 69" descr=""/>
        <xdr:cNvPicPr/>
      </xdr:nvPicPr>
      <xdr:blipFill>
        <a:blip r:embed="rId10"/>
        <a:stretch/>
      </xdr:blipFill>
      <xdr:spPr>
        <a:xfrm>
          <a:off x="2766960" y="3738240"/>
          <a:ext cx="990000" cy="896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462600</xdr:colOff>
      <xdr:row>13</xdr:row>
      <xdr:rowOff>13680</xdr:rowOff>
    </xdr:from>
    <xdr:to>
      <xdr:col>2</xdr:col>
      <xdr:colOff>1452600</xdr:colOff>
      <xdr:row>16</xdr:row>
      <xdr:rowOff>217440</xdr:rowOff>
    </xdr:to>
    <xdr:pic>
      <xdr:nvPicPr>
        <xdr:cNvPr id="10" name="Imagen 70" descr=""/>
        <xdr:cNvPicPr/>
      </xdr:nvPicPr>
      <xdr:blipFill>
        <a:blip r:embed="rId11"/>
        <a:stretch/>
      </xdr:blipFill>
      <xdr:spPr>
        <a:xfrm>
          <a:off x="2780640" y="6418080"/>
          <a:ext cx="990000" cy="889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17</xdr:row>
      <xdr:rowOff>149400</xdr:rowOff>
    </xdr:from>
    <xdr:to>
      <xdr:col>7</xdr:col>
      <xdr:colOff>1334880</xdr:colOff>
      <xdr:row>17</xdr:row>
      <xdr:rowOff>551160</xdr:rowOff>
    </xdr:to>
    <xdr:pic>
      <xdr:nvPicPr>
        <xdr:cNvPr id="11" name="Imagen 71" descr=""/>
        <xdr:cNvPicPr/>
      </xdr:nvPicPr>
      <xdr:blipFill>
        <a:blip r:embed="rId12"/>
        <a:stretch/>
      </xdr:blipFill>
      <xdr:spPr>
        <a:xfrm>
          <a:off x="5620320" y="74682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476280</xdr:colOff>
      <xdr:row>19</xdr:row>
      <xdr:rowOff>54360</xdr:rowOff>
    </xdr:from>
    <xdr:to>
      <xdr:col>2</xdr:col>
      <xdr:colOff>1466280</xdr:colOff>
      <xdr:row>23</xdr:row>
      <xdr:rowOff>26640</xdr:rowOff>
    </xdr:to>
    <xdr:pic>
      <xdr:nvPicPr>
        <xdr:cNvPr id="12" name="Imagen 72" descr=""/>
        <xdr:cNvPicPr/>
      </xdr:nvPicPr>
      <xdr:blipFill>
        <a:blip r:embed="rId13"/>
        <a:stretch/>
      </xdr:blipFill>
      <xdr:spPr>
        <a:xfrm>
          <a:off x="2794320" y="9152640"/>
          <a:ext cx="990000" cy="886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503640</xdr:colOff>
      <xdr:row>25</xdr:row>
      <xdr:rowOff>0</xdr:rowOff>
    </xdr:from>
    <xdr:to>
      <xdr:col>2</xdr:col>
      <xdr:colOff>1493640</xdr:colOff>
      <xdr:row>28</xdr:row>
      <xdr:rowOff>203760</xdr:rowOff>
    </xdr:to>
    <xdr:pic>
      <xdr:nvPicPr>
        <xdr:cNvPr id="13" name="Imagen 73" descr=""/>
        <xdr:cNvPicPr/>
      </xdr:nvPicPr>
      <xdr:blipFill>
        <a:blip r:embed="rId14"/>
        <a:stretch/>
      </xdr:blipFill>
      <xdr:spPr>
        <a:xfrm>
          <a:off x="2821680" y="11791800"/>
          <a:ext cx="990000" cy="889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680400</xdr:colOff>
      <xdr:row>23</xdr:row>
      <xdr:rowOff>95040</xdr:rowOff>
    </xdr:from>
    <xdr:to>
      <xdr:col>7</xdr:col>
      <xdr:colOff>1253160</xdr:colOff>
      <xdr:row>23</xdr:row>
      <xdr:rowOff>496800</xdr:rowOff>
    </xdr:to>
    <xdr:pic>
      <xdr:nvPicPr>
        <xdr:cNvPr id="14" name="Imagen 74" descr=""/>
        <xdr:cNvPicPr/>
      </xdr:nvPicPr>
      <xdr:blipFill>
        <a:blip r:embed="rId15"/>
        <a:stretch/>
      </xdr:blipFill>
      <xdr:spPr>
        <a:xfrm>
          <a:off x="5538600" y="1010772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29</xdr:row>
      <xdr:rowOff>149400</xdr:rowOff>
    </xdr:from>
    <xdr:to>
      <xdr:col>7</xdr:col>
      <xdr:colOff>1334880</xdr:colOff>
      <xdr:row>29</xdr:row>
      <xdr:rowOff>551160</xdr:rowOff>
    </xdr:to>
    <xdr:pic>
      <xdr:nvPicPr>
        <xdr:cNvPr id="15" name="Imagen 75" descr=""/>
        <xdr:cNvPicPr/>
      </xdr:nvPicPr>
      <xdr:blipFill>
        <a:blip r:embed="rId16"/>
        <a:stretch/>
      </xdr:blipFill>
      <xdr:spPr>
        <a:xfrm>
          <a:off x="5620320" y="128556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408240</xdr:colOff>
      <xdr:row>25</xdr:row>
      <xdr:rowOff>13680</xdr:rowOff>
    </xdr:from>
    <xdr:to>
      <xdr:col>7</xdr:col>
      <xdr:colOff>1398240</xdr:colOff>
      <xdr:row>28</xdr:row>
      <xdr:rowOff>217440</xdr:rowOff>
    </xdr:to>
    <xdr:pic>
      <xdr:nvPicPr>
        <xdr:cNvPr id="16" name="Imagen 76" descr=""/>
        <xdr:cNvPicPr/>
      </xdr:nvPicPr>
      <xdr:blipFill>
        <a:blip r:embed="rId17"/>
        <a:stretch/>
      </xdr:blipFill>
      <xdr:spPr>
        <a:xfrm>
          <a:off x="7292160" y="11805480"/>
          <a:ext cx="990000" cy="889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666720</xdr:colOff>
      <xdr:row>19</xdr:row>
      <xdr:rowOff>13680</xdr:rowOff>
    </xdr:from>
    <xdr:to>
      <xdr:col>7</xdr:col>
      <xdr:colOff>1656720</xdr:colOff>
      <xdr:row>22</xdr:row>
      <xdr:rowOff>217440</xdr:rowOff>
    </xdr:to>
    <xdr:pic>
      <xdr:nvPicPr>
        <xdr:cNvPr id="17" name="Imagen 77" descr=""/>
        <xdr:cNvPicPr/>
      </xdr:nvPicPr>
      <xdr:blipFill>
        <a:blip r:embed="rId18"/>
        <a:stretch/>
      </xdr:blipFill>
      <xdr:spPr>
        <a:xfrm>
          <a:off x="7550640" y="9111960"/>
          <a:ext cx="990000" cy="889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680400</xdr:colOff>
      <xdr:row>13</xdr:row>
      <xdr:rowOff>13680</xdr:rowOff>
    </xdr:from>
    <xdr:to>
      <xdr:col>7</xdr:col>
      <xdr:colOff>1670400</xdr:colOff>
      <xdr:row>16</xdr:row>
      <xdr:rowOff>217440</xdr:rowOff>
    </xdr:to>
    <xdr:pic>
      <xdr:nvPicPr>
        <xdr:cNvPr id="18" name="Imagen 78" descr=""/>
        <xdr:cNvPicPr/>
      </xdr:nvPicPr>
      <xdr:blipFill>
        <a:blip r:embed="rId19"/>
        <a:stretch/>
      </xdr:blipFill>
      <xdr:spPr>
        <a:xfrm>
          <a:off x="7564320" y="6418080"/>
          <a:ext cx="990000" cy="889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612360</xdr:colOff>
      <xdr:row>7</xdr:row>
      <xdr:rowOff>0</xdr:rowOff>
    </xdr:from>
    <xdr:to>
      <xdr:col>7</xdr:col>
      <xdr:colOff>1602360</xdr:colOff>
      <xdr:row>10</xdr:row>
      <xdr:rowOff>203760</xdr:rowOff>
    </xdr:to>
    <xdr:pic>
      <xdr:nvPicPr>
        <xdr:cNvPr id="19" name="Imagen 79" descr=""/>
        <xdr:cNvPicPr/>
      </xdr:nvPicPr>
      <xdr:blipFill>
        <a:blip r:embed="rId20"/>
        <a:stretch/>
      </xdr:blipFill>
      <xdr:spPr>
        <a:xfrm>
          <a:off x="7496280" y="3710880"/>
          <a:ext cx="990000" cy="889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762120</xdr:colOff>
      <xdr:row>5</xdr:row>
      <xdr:rowOff>149400</xdr:rowOff>
    </xdr:from>
    <xdr:to>
      <xdr:col>2</xdr:col>
      <xdr:colOff>1365120</xdr:colOff>
      <xdr:row>5</xdr:row>
      <xdr:rowOff>551160</xdr:rowOff>
    </xdr:to>
    <xdr:pic>
      <xdr:nvPicPr>
        <xdr:cNvPr id="20" name="Imagen 21" descr=""/>
        <xdr:cNvPicPr/>
      </xdr:nvPicPr>
      <xdr:blipFill>
        <a:blip r:embed="rId1"/>
        <a:stretch/>
      </xdr:blipFill>
      <xdr:spPr>
        <a:xfrm>
          <a:off x="1084680" y="20808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5</xdr:row>
      <xdr:rowOff>149400</xdr:rowOff>
    </xdr:from>
    <xdr:to>
      <xdr:col>7</xdr:col>
      <xdr:colOff>1334880</xdr:colOff>
      <xdr:row>5</xdr:row>
      <xdr:rowOff>551160</xdr:rowOff>
    </xdr:to>
    <xdr:pic>
      <xdr:nvPicPr>
        <xdr:cNvPr id="21" name="Imagen 22" descr=""/>
        <xdr:cNvPicPr/>
      </xdr:nvPicPr>
      <xdr:blipFill>
        <a:blip r:embed="rId2"/>
        <a:stretch/>
      </xdr:blipFill>
      <xdr:spPr>
        <a:xfrm>
          <a:off x="5620320" y="20808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421920</xdr:colOff>
      <xdr:row>0</xdr:row>
      <xdr:rowOff>968400</xdr:rowOff>
    </xdr:from>
    <xdr:to>
      <xdr:col>7</xdr:col>
      <xdr:colOff>1411920</xdr:colOff>
      <xdr:row>4</xdr:row>
      <xdr:rowOff>228240</xdr:rowOff>
    </xdr:to>
    <xdr:pic>
      <xdr:nvPicPr>
        <xdr:cNvPr id="22" name="Imagen 23" descr=""/>
        <xdr:cNvPicPr/>
      </xdr:nvPicPr>
      <xdr:blipFill>
        <a:blip r:embed="rId3"/>
        <a:stretch/>
      </xdr:blipFill>
      <xdr:spPr>
        <a:xfrm>
          <a:off x="7305840" y="968400"/>
          <a:ext cx="990000" cy="96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408240</xdr:colOff>
      <xdr:row>1</xdr:row>
      <xdr:rowOff>31680</xdr:rowOff>
    </xdr:from>
    <xdr:to>
      <xdr:col>2</xdr:col>
      <xdr:colOff>1398240</xdr:colOff>
      <xdr:row>5</xdr:row>
      <xdr:rowOff>38880</xdr:rowOff>
    </xdr:to>
    <xdr:pic>
      <xdr:nvPicPr>
        <xdr:cNvPr id="23" name="Imagen 24" descr=""/>
        <xdr:cNvPicPr/>
      </xdr:nvPicPr>
      <xdr:blipFill>
        <a:blip r:embed="rId4"/>
        <a:stretch/>
      </xdr:blipFill>
      <xdr:spPr>
        <a:xfrm>
          <a:off x="2726280" y="1048680"/>
          <a:ext cx="990000" cy="921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11</xdr:row>
      <xdr:rowOff>149400</xdr:rowOff>
    </xdr:from>
    <xdr:to>
      <xdr:col>2</xdr:col>
      <xdr:colOff>1365120</xdr:colOff>
      <xdr:row>11</xdr:row>
      <xdr:rowOff>551160</xdr:rowOff>
    </xdr:to>
    <xdr:pic>
      <xdr:nvPicPr>
        <xdr:cNvPr id="24" name="Imagen 25" descr=""/>
        <xdr:cNvPicPr/>
      </xdr:nvPicPr>
      <xdr:blipFill>
        <a:blip r:embed="rId5"/>
        <a:stretch/>
      </xdr:blipFill>
      <xdr:spPr>
        <a:xfrm>
          <a:off x="1084680" y="47746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585000</xdr:colOff>
      <xdr:row>7</xdr:row>
      <xdr:rowOff>13680</xdr:rowOff>
    </xdr:from>
    <xdr:to>
      <xdr:col>7</xdr:col>
      <xdr:colOff>1575000</xdr:colOff>
      <xdr:row>11</xdr:row>
      <xdr:rowOff>65160</xdr:rowOff>
    </xdr:to>
    <xdr:pic>
      <xdr:nvPicPr>
        <xdr:cNvPr id="25" name="Imagen 26" descr=""/>
        <xdr:cNvPicPr/>
      </xdr:nvPicPr>
      <xdr:blipFill>
        <a:blip r:embed="rId6"/>
        <a:stretch/>
      </xdr:blipFill>
      <xdr:spPr>
        <a:xfrm>
          <a:off x="7468920" y="3724560"/>
          <a:ext cx="990000" cy="965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503640</xdr:colOff>
      <xdr:row>7</xdr:row>
      <xdr:rowOff>13680</xdr:rowOff>
    </xdr:from>
    <xdr:to>
      <xdr:col>2</xdr:col>
      <xdr:colOff>1493640</xdr:colOff>
      <xdr:row>11</xdr:row>
      <xdr:rowOff>65160</xdr:rowOff>
    </xdr:to>
    <xdr:pic>
      <xdr:nvPicPr>
        <xdr:cNvPr id="26" name="Imagen 27" descr=""/>
        <xdr:cNvPicPr/>
      </xdr:nvPicPr>
      <xdr:blipFill>
        <a:blip r:embed="rId7"/>
        <a:stretch/>
      </xdr:blipFill>
      <xdr:spPr>
        <a:xfrm>
          <a:off x="2821680" y="3724560"/>
          <a:ext cx="990000" cy="965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462600</xdr:colOff>
      <xdr:row>13</xdr:row>
      <xdr:rowOff>43920</xdr:rowOff>
    </xdr:from>
    <xdr:to>
      <xdr:col>2</xdr:col>
      <xdr:colOff>1452600</xdr:colOff>
      <xdr:row>17</xdr:row>
      <xdr:rowOff>53640</xdr:rowOff>
    </xdr:to>
    <xdr:pic>
      <xdr:nvPicPr>
        <xdr:cNvPr id="27" name="Imagen 28" descr=""/>
        <xdr:cNvPicPr/>
      </xdr:nvPicPr>
      <xdr:blipFill>
        <a:blip r:embed="rId8"/>
        <a:stretch/>
      </xdr:blipFill>
      <xdr:spPr>
        <a:xfrm>
          <a:off x="2780640" y="6448320"/>
          <a:ext cx="990000" cy="924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721080</xdr:colOff>
      <xdr:row>13</xdr:row>
      <xdr:rowOff>3240</xdr:rowOff>
    </xdr:from>
    <xdr:to>
      <xdr:col>7</xdr:col>
      <xdr:colOff>1711080</xdr:colOff>
      <xdr:row>17</xdr:row>
      <xdr:rowOff>51120</xdr:rowOff>
    </xdr:to>
    <xdr:pic>
      <xdr:nvPicPr>
        <xdr:cNvPr id="28" name="Imagen 29" descr=""/>
        <xdr:cNvPicPr/>
      </xdr:nvPicPr>
      <xdr:blipFill>
        <a:blip r:embed="rId9"/>
        <a:stretch/>
      </xdr:blipFill>
      <xdr:spPr>
        <a:xfrm>
          <a:off x="7605000" y="6407640"/>
          <a:ext cx="990000" cy="962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17</xdr:row>
      <xdr:rowOff>149400</xdr:rowOff>
    </xdr:from>
    <xdr:to>
      <xdr:col>2</xdr:col>
      <xdr:colOff>1365120</xdr:colOff>
      <xdr:row>17</xdr:row>
      <xdr:rowOff>551160</xdr:rowOff>
    </xdr:to>
    <xdr:pic>
      <xdr:nvPicPr>
        <xdr:cNvPr id="29" name="Imagen 30" descr=""/>
        <xdr:cNvPicPr/>
      </xdr:nvPicPr>
      <xdr:blipFill>
        <a:blip r:embed="rId10"/>
        <a:stretch/>
      </xdr:blipFill>
      <xdr:spPr>
        <a:xfrm>
          <a:off x="1084680" y="74682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11</xdr:row>
      <xdr:rowOff>149400</xdr:rowOff>
    </xdr:from>
    <xdr:to>
      <xdr:col>7</xdr:col>
      <xdr:colOff>1334880</xdr:colOff>
      <xdr:row>11</xdr:row>
      <xdr:rowOff>551160</xdr:rowOff>
    </xdr:to>
    <xdr:pic>
      <xdr:nvPicPr>
        <xdr:cNvPr id="30" name="Imagen 31" descr=""/>
        <xdr:cNvPicPr/>
      </xdr:nvPicPr>
      <xdr:blipFill>
        <a:blip r:embed="rId11"/>
        <a:stretch/>
      </xdr:blipFill>
      <xdr:spPr>
        <a:xfrm>
          <a:off x="5620320" y="47746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17</xdr:row>
      <xdr:rowOff>149400</xdr:rowOff>
    </xdr:from>
    <xdr:to>
      <xdr:col>7</xdr:col>
      <xdr:colOff>1334880</xdr:colOff>
      <xdr:row>17</xdr:row>
      <xdr:rowOff>551160</xdr:rowOff>
    </xdr:to>
    <xdr:pic>
      <xdr:nvPicPr>
        <xdr:cNvPr id="31" name="Imagen 32" descr=""/>
        <xdr:cNvPicPr/>
      </xdr:nvPicPr>
      <xdr:blipFill>
        <a:blip r:embed="rId12"/>
        <a:stretch/>
      </xdr:blipFill>
      <xdr:spPr>
        <a:xfrm>
          <a:off x="5620320" y="74682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23</xdr:row>
      <xdr:rowOff>149400</xdr:rowOff>
    </xdr:from>
    <xdr:to>
      <xdr:col>7</xdr:col>
      <xdr:colOff>1334880</xdr:colOff>
      <xdr:row>23</xdr:row>
      <xdr:rowOff>551160</xdr:rowOff>
    </xdr:to>
    <xdr:pic>
      <xdr:nvPicPr>
        <xdr:cNvPr id="32" name="Imagen 33" descr=""/>
        <xdr:cNvPicPr/>
      </xdr:nvPicPr>
      <xdr:blipFill>
        <a:blip r:embed="rId13"/>
        <a:stretch/>
      </xdr:blipFill>
      <xdr:spPr>
        <a:xfrm>
          <a:off x="5620320" y="101620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23</xdr:row>
      <xdr:rowOff>149400</xdr:rowOff>
    </xdr:from>
    <xdr:to>
      <xdr:col>2</xdr:col>
      <xdr:colOff>1365120</xdr:colOff>
      <xdr:row>23</xdr:row>
      <xdr:rowOff>551160</xdr:rowOff>
    </xdr:to>
    <xdr:pic>
      <xdr:nvPicPr>
        <xdr:cNvPr id="33" name="Imagen 34" descr=""/>
        <xdr:cNvPicPr/>
      </xdr:nvPicPr>
      <xdr:blipFill>
        <a:blip r:embed="rId14"/>
        <a:stretch/>
      </xdr:blipFill>
      <xdr:spPr>
        <a:xfrm>
          <a:off x="1084680" y="101620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448920</xdr:colOff>
      <xdr:row>19</xdr:row>
      <xdr:rowOff>0</xdr:rowOff>
    </xdr:from>
    <xdr:to>
      <xdr:col>2</xdr:col>
      <xdr:colOff>1438920</xdr:colOff>
      <xdr:row>23</xdr:row>
      <xdr:rowOff>51480</xdr:rowOff>
    </xdr:to>
    <xdr:pic>
      <xdr:nvPicPr>
        <xdr:cNvPr id="34" name="Imagen 35" descr=""/>
        <xdr:cNvPicPr/>
      </xdr:nvPicPr>
      <xdr:blipFill>
        <a:blip r:embed="rId15"/>
        <a:stretch/>
      </xdr:blipFill>
      <xdr:spPr>
        <a:xfrm>
          <a:off x="2766960" y="9098280"/>
          <a:ext cx="990000" cy="965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653040</xdr:colOff>
      <xdr:row>19</xdr:row>
      <xdr:rowOff>43920</xdr:rowOff>
    </xdr:from>
    <xdr:to>
      <xdr:col>7</xdr:col>
      <xdr:colOff>1643040</xdr:colOff>
      <xdr:row>23</xdr:row>
      <xdr:rowOff>53640</xdr:rowOff>
    </xdr:to>
    <xdr:pic>
      <xdr:nvPicPr>
        <xdr:cNvPr id="35" name="Imagen 36" descr=""/>
        <xdr:cNvPicPr/>
      </xdr:nvPicPr>
      <xdr:blipFill>
        <a:blip r:embed="rId16"/>
        <a:stretch/>
      </xdr:blipFill>
      <xdr:spPr>
        <a:xfrm>
          <a:off x="7536960" y="9142200"/>
          <a:ext cx="990000" cy="924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435600</xdr:colOff>
      <xdr:row>25</xdr:row>
      <xdr:rowOff>27360</xdr:rowOff>
    </xdr:from>
    <xdr:to>
      <xdr:col>2</xdr:col>
      <xdr:colOff>1425600</xdr:colOff>
      <xdr:row>29</xdr:row>
      <xdr:rowOff>84960</xdr:rowOff>
    </xdr:to>
    <xdr:pic>
      <xdr:nvPicPr>
        <xdr:cNvPr id="36" name="Imagen 37" descr=""/>
        <xdr:cNvPicPr/>
      </xdr:nvPicPr>
      <xdr:blipFill>
        <a:blip r:embed="rId17"/>
        <a:stretch/>
      </xdr:blipFill>
      <xdr:spPr>
        <a:xfrm>
          <a:off x="2753640" y="11819160"/>
          <a:ext cx="990000" cy="972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626040</xdr:colOff>
      <xdr:row>25</xdr:row>
      <xdr:rowOff>57600</xdr:rowOff>
    </xdr:from>
    <xdr:to>
      <xdr:col>7</xdr:col>
      <xdr:colOff>1616040</xdr:colOff>
      <xdr:row>29</xdr:row>
      <xdr:rowOff>48240</xdr:rowOff>
    </xdr:to>
    <xdr:pic>
      <xdr:nvPicPr>
        <xdr:cNvPr id="37" name="Imagen 38" descr=""/>
        <xdr:cNvPicPr/>
      </xdr:nvPicPr>
      <xdr:blipFill>
        <a:blip r:embed="rId18"/>
        <a:stretch/>
      </xdr:blipFill>
      <xdr:spPr>
        <a:xfrm>
          <a:off x="7509960" y="11849400"/>
          <a:ext cx="990000" cy="905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29</xdr:row>
      <xdr:rowOff>149400</xdr:rowOff>
    </xdr:from>
    <xdr:to>
      <xdr:col>2</xdr:col>
      <xdr:colOff>1365120</xdr:colOff>
      <xdr:row>29</xdr:row>
      <xdr:rowOff>551160</xdr:rowOff>
    </xdr:to>
    <xdr:pic>
      <xdr:nvPicPr>
        <xdr:cNvPr id="38" name="Imagen 39" descr=""/>
        <xdr:cNvPicPr/>
      </xdr:nvPicPr>
      <xdr:blipFill>
        <a:blip r:embed="rId19"/>
        <a:stretch/>
      </xdr:blipFill>
      <xdr:spPr>
        <a:xfrm>
          <a:off x="1084680" y="128556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29</xdr:row>
      <xdr:rowOff>149400</xdr:rowOff>
    </xdr:from>
    <xdr:to>
      <xdr:col>7</xdr:col>
      <xdr:colOff>1334880</xdr:colOff>
      <xdr:row>29</xdr:row>
      <xdr:rowOff>551160</xdr:rowOff>
    </xdr:to>
    <xdr:pic>
      <xdr:nvPicPr>
        <xdr:cNvPr id="39" name="Imagen 41" descr=""/>
        <xdr:cNvPicPr/>
      </xdr:nvPicPr>
      <xdr:blipFill>
        <a:blip r:embed="rId20"/>
        <a:stretch/>
      </xdr:blipFill>
      <xdr:spPr>
        <a:xfrm>
          <a:off x="5620320" y="128556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762120</xdr:colOff>
      <xdr:row>5</xdr:row>
      <xdr:rowOff>149400</xdr:rowOff>
    </xdr:from>
    <xdr:to>
      <xdr:col>2</xdr:col>
      <xdr:colOff>1365120</xdr:colOff>
      <xdr:row>5</xdr:row>
      <xdr:rowOff>551160</xdr:rowOff>
    </xdr:to>
    <xdr:pic>
      <xdr:nvPicPr>
        <xdr:cNvPr id="40" name="Imagen 40" descr=""/>
        <xdr:cNvPicPr/>
      </xdr:nvPicPr>
      <xdr:blipFill>
        <a:blip r:embed="rId1"/>
        <a:stretch/>
      </xdr:blipFill>
      <xdr:spPr>
        <a:xfrm>
          <a:off x="1084680" y="20808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5</xdr:row>
      <xdr:rowOff>149400</xdr:rowOff>
    </xdr:from>
    <xdr:to>
      <xdr:col>7</xdr:col>
      <xdr:colOff>1334880</xdr:colOff>
      <xdr:row>5</xdr:row>
      <xdr:rowOff>551160</xdr:rowOff>
    </xdr:to>
    <xdr:pic>
      <xdr:nvPicPr>
        <xdr:cNvPr id="41" name="Imagen 42" descr=""/>
        <xdr:cNvPicPr/>
      </xdr:nvPicPr>
      <xdr:blipFill>
        <a:blip r:embed="rId2"/>
        <a:stretch/>
      </xdr:blipFill>
      <xdr:spPr>
        <a:xfrm>
          <a:off x="5620320" y="20808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11</xdr:row>
      <xdr:rowOff>149400</xdr:rowOff>
    </xdr:from>
    <xdr:to>
      <xdr:col>2</xdr:col>
      <xdr:colOff>1365120</xdr:colOff>
      <xdr:row>11</xdr:row>
      <xdr:rowOff>551160</xdr:rowOff>
    </xdr:to>
    <xdr:pic>
      <xdr:nvPicPr>
        <xdr:cNvPr id="42" name="Imagen 43" descr=""/>
        <xdr:cNvPicPr/>
      </xdr:nvPicPr>
      <xdr:blipFill>
        <a:blip r:embed="rId3"/>
        <a:stretch/>
      </xdr:blipFill>
      <xdr:spPr>
        <a:xfrm>
          <a:off x="1084680" y="47746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11</xdr:row>
      <xdr:rowOff>149400</xdr:rowOff>
    </xdr:from>
    <xdr:to>
      <xdr:col>7</xdr:col>
      <xdr:colOff>1334880</xdr:colOff>
      <xdr:row>11</xdr:row>
      <xdr:rowOff>551160</xdr:rowOff>
    </xdr:to>
    <xdr:pic>
      <xdr:nvPicPr>
        <xdr:cNvPr id="43" name="Imagen 44" descr=""/>
        <xdr:cNvPicPr/>
      </xdr:nvPicPr>
      <xdr:blipFill>
        <a:blip r:embed="rId4"/>
        <a:stretch/>
      </xdr:blipFill>
      <xdr:spPr>
        <a:xfrm>
          <a:off x="5620320" y="47746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17</xdr:row>
      <xdr:rowOff>149400</xdr:rowOff>
    </xdr:from>
    <xdr:to>
      <xdr:col>2</xdr:col>
      <xdr:colOff>1365120</xdr:colOff>
      <xdr:row>17</xdr:row>
      <xdr:rowOff>551160</xdr:rowOff>
    </xdr:to>
    <xdr:pic>
      <xdr:nvPicPr>
        <xdr:cNvPr id="44" name="Imagen 45" descr=""/>
        <xdr:cNvPicPr/>
      </xdr:nvPicPr>
      <xdr:blipFill>
        <a:blip r:embed="rId5"/>
        <a:stretch/>
      </xdr:blipFill>
      <xdr:spPr>
        <a:xfrm>
          <a:off x="1084680" y="74682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23</xdr:row>
      <xdr:rowOff>149400</xdr:rowOff>
    </xdr:from>
    <xdr:to>
      <xdr:col>2</xdr:col>
      <xdr:colOff>1365120</xdr:colOff>
      <xdr:row>23</xdr:row>
      <xdr:rowOff>551160</xdr:rowOff>
    </xdr:to>
    <xdr:pic>
      <xdr:nvPicPr>
        <xdr:cNvPr id="45" name="Imagen 46" descr=""/>
        <xdr:cNvPicPr/>
      </xdr:nvPicPr>
      <xdr:blipFill>
        <a:blip r:embed="rId6"/>
        <a:stretch/>
      </xdr:blipFill>
      <xdr:spPr>
        <a:xfrm>
          <a:off x="1084680" y="101620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23</xdr:row>
      <xdr:rowOff>149400</xdr:rowOff>
    </xdr:from>
    <xdr:to>
      <xdr:col>7</xdr:col>
      <xdr:colOff>1334880</xdr:colOff>
      <xdr:row>23</xdr:row>
      <xdr:rowOff>551160</xdr:rowOff>
    </xdr:to>
    <xdr:pic>
      <xdr:nvPicPr>
        <xdr:cNvPr id="46" name="Imagen 47" descr=""/>
        <xdr:cNvPicPr/>
      </xdr:nvPicPr>
      <xdr:blipFill>
        <a:blip r:embed="rId7"/>
        <a:stretch/>
      </xdr:blipFill>
      <xdr:spPr>
        <a:xfrm>
          <a:off x="5620320" y="101620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367560</xdr:colOff>
      <xdr:row>1</xdr:row>
      <xdr:rowOff>47520</xdr:rowOff>
    </xdr:from>
    <xdr:to>
      <xdr:col>2</xdr:col>
      <xdr:colOff>1357560</xdr:colOff>
      <xdr:row>5</xdr:row>
      <xdr:rowOff>115200</xdr:rowOff>
    </xdr:to>
    <xdr:pic>
      <xdr:nvPicPr>
        <xdr:cNvPr id="47" name="Imagen 48" descr=""/>
        <xdr:cNvPicPr/>
      </xdr:nvPicPr>
      <xdr:blipFill>
        <a:blip r:embed="rId8"/>
        <a:stretch/>
      </xdr:blipFill>
      <xdr:spPr>
        <a:xfrm>
          <a:off x="2685600" y="1064520"/>
          <a:ext cx="990000" cy="982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435600</xdr:colOff>
      <xdr:row>0</xdr:row>
      <xdr:rowOff>968400</xdr:rowOff>
    </xdr:from>
    <xdr:to>
      <xdr:col>7</xdr:col>
      <xdr:colOff>1425600</xdr:colOff>
      <xdr:row>5</xdr:row>
      <xdr:rowOff>115200</xdr:rowOff>
    </xdr:to>
    <xdr:pic>
      <xdr:nvPicPr>
        <xdr:cNvPr id="48" name="Imagen 49" descr=""/>
        <xdr:cNvPicPr/>
      </xdr:nvPicPr>
      <xdr:blipFill>
        <a:blip r:embed="rId9"/>
        <a:stretch/>
      </xdr:blipFill>
      <xdr:spPr>
        <a:xfrm>
          <a:off x="7319520" y="968400"/>
          <a:ext cx="990000" cy="1078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462600</xdr:colOff>
      <xdr:row>7</xdr:row>
      <xdr:rowOff>30240</xdr:rowOff>
    </xdr:from>
    <xdr:to>
      <xdr:col>2</xdr:col>
      <xdr:colOff>1452600</xdr:colOff>
      <xdr:row>11</xdr:row>
      <xdr:rowOff>87480</xdr:rowOff>
    </xdr:to>
    <xdr:pic>
      <xdr:nvPicPr>
        <xdr:cNvPr id="49" name="Imagen 50" descr=""/>
        <xdr:cNvPicPr/>
      </xdr:nvPicPr>
      <xdr:blipFill>
        <a:blip r:embed="rId10"/>
        <a:stretch/>
      </xdr:blipFill>
      <xdr:spPr>
        <a:xfrm>
          <a:off x="2780640" y="3741120"/>
          <a:ext cx="990000" cy="971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612360</xdr:colOff>
      <xdr:row>7</xdr:row>
      <xdr:rowOff>3240</xdr:rowOff>
    </xdr:from>
    <xdr:to>
      <xdr:col>7</xdr:col>
      <xdr:colOff>1602360</xdr:colOff>
      <xdr:row>11</xdr:row>
      <xdr:rowOff>88920</xdr:rowOff>
    </xdr:to>
    <xdr:pic>
      <xdr:nvPicPr>
        <xdr:cNvPr id="50" name="Imagen 51" descr=""/>
        <xdr:cNvPicPr/>
      </xdr:nvPicPr>
      <xdr:blipFill>
        <a:blip r:embed="rId11"/>
        <a:stretch/>
      </xdr:blipFill>
      <xdr:spPr>
        <a:xfrm>
          <a:off x="7496280" y="3714120"/>
          <a:ext cx="990000" cy="1000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489960</xdr:colOff>
      <xdr:row>13</xdr:row>
      <xdr:rowOff>30240</xdr:rowOff>
    </xdr:from>
    <xdr:to>
      <xdr:col>2</xdr:col>
      <xdr:colOff>1479960</xdr:colOff>
      <xdr:row>17</xdr:row>
      <xdr:rowOff>87480</xdr:rowOff>
    </xdr:to>
    <xdr:pic>
      <xdr:nvPicPr>
        <xdr:cNvPr id="51" name="Imagen 52" descr=""/>
        <xdr:cNvPicPr/>
      </xdr:nvPicPr>
      <xdr:blipFill>
        <a:blip r:embed="rId12"/>
        <a:stretch/>
      </xdr:blipFill>
      <xdr:spPr>
        <a:xfrm>
          <a:off x="2808000" y="6434640"/>
          <a:ext cx="990000" cy="971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653040</xdr:colOff>
      <xdr:row>13</xdr:row>
      <xdr:rowOff>16920</xdr:rowOff>
    </xdr:from>
    <xdr:to>
      <xdr:col>7</xdr:col>
      <xdr:colOff>1643040</xdr:colOff>
      <xdr:row>17</xdr:row>
      <xdr:rowOff>83520</xdr:rowOff>
    </xdr:to>
    <xdr:pic>
      <xdr:nvPicPr>
        <xdr:cNvPr id="52" name="Imagen 53" descr=""/>
        <xdr:cNvPicPr/>
      </xdr:nvPicPr>
      <xdr:blipFill>
        <a:blip r:embed="rId13"/>
        <a:stretch/>
      </xdr:blipFill>
      <xdr:spPr>
        <a:xfrm>
          <a:off x="7536960" y="6421320"/>
          <a:ext cx="990000" cy="981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394560</xdr:colOff>
      <xdr:row>19</xdr:row>
      <xdr:rowOff>0</xdr:rowOff>
    </xdr:from>
    <xdr:to>
      <xdr:col>2</xdr:col>
      <xdr:colOff>1384560</xdr:colOff>
      <xdr:row>23</xdr:row>
      <xdr:rowOff>51480</xdr:rowOff>
    </xdr:to>
    <xdr:pic>
      <xdr:nvPicPr>
        <xdr:cNvPr id="53" name="Imagen 54" descr=""/>
        <xdr:cNvPicPr/>
      </xdr:nvPicPr>
      <xdr:blipFill>
        <a:blip r:embed="rId14"/>
        <a:stretch/>
      </xdr:blipFill>
      <xdr:spPr>
        <a:xfrm>
          <a:off x="2712600" y="9098280"/>
          <a:ext cx="990000" cy="965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585000</xdr:colOff>
      <xdr:row>19</xdr:row>
      <xdr:rowOff>13680</xdr:rowOff>
    </xdr:from>
    <xdr:to>
      <xdr:col>7</xdr:col>
      <xdr:colOff>1575000</xdr:colOff>
      <xdr:row>23</xdr:row>
      <xdr:rowOff>65160</xdr:rowOff>
    </xdr:to>
    <xdr:pic>
      <xdr:nvPicPr>
        <xdr:cNvPr id="54" name="Imagen 55" descr=""/>
        <xdr:cNvPicPr/>
      </xdr:nvPicPr>
      <xdr:blipFill>
        <a:blip r:embed="rId15"/>
        <a:stretch/>
      </xdr:blipFill>
      <xdr:spPr>
        <a:xfrm>
          <a:off x="7468920" y="9111960"/>
          <a:ext cx="990000" cy="965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29</xdr:row>
      <xdr:rowOff>149400</xdr:rowOff>
    </xdr:from>
    <xdr:to>
      <xdr:col>2</xdr:col>
      <xdr:colOff>1365120</xdr:colOff>
      <xdr:row>29</xdr:row>
      <xdr:rowOff>551160</xdr:rowOff>
    </xdr:to>
    <xdr:pic>
      <xdr:nvPicPr>
        <xdr:cNvPr id="55" name="Imagen 56" descr=""/>
        <xdr:cNvPicPr/>
      </xdr:nvPicPr>
      <xdr:blipFill>
        <a:blip r:embed="rId16"/>
        <a:stretch/>
      </xdr:blipFill>
      <xdr:spPr>
        <a:xfrm>
          <a:off x="1084680" y="128556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489960</xdr:colOff>
      <xdr:row>24</xdr:row>
      <xdr:rowOff>1006920</xdr:rowOff>
    </xdr:from>
    <xdr:to>
      <xdr:col>2</xdr:col>
      <xdr:colOff>1479960</xdr:colOff>
      <xdr:row>29</xdr:row>
      <xdr:rowOff>46800</xdr:rowOff>
    </xdr:to>
    <xdr:pic>
      <xdr:nvPicPr>
        <xdr:cNvPr id="56" name="Imagen 57" descr=""/>
        <xdr:cNvPicPr/>
      </xdr:nvPicPr>
      <xdr:blipFill>
        <a:blip r:embed="rId17"/>
        <a:stretch/>
      </xdr:blipFill>
      <xdr:spPr>
        <a:xfrm>
          <a:off x="2808000" y="11781360"/>
          <a:ext cx="990000" cy="971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830160</xdr:colOff>
      <xdr:row>17</xdr:row>
      <xdr:rowOff>163440</xdr:rowOff>
    </xdr:from>
    <xdr:to>
      <xdr:col>7</xdr:col>
      <xdr:colOff>1402920</xdr:colOff>
      <xdr:row>17</xdr:row>
      <xdr:rowOff>565200</xdr:rowOff>
    </xdr:to>
    <xdr:pic>
      <xdr:nvPicPr>
        <xdr:cNvPr id="57" name="Imagen 58" descr=""/>
        <xdr:cNvPicPr/>
      </xdr:nvPicPr>
      <xdr:blipFill>
        <a:blip r:embed="rId18"/>
        <a:stretch/>
      </xdr:blipFill>
      <xdr:spPr>
        <a:xfrm>
          <a:off x="5688360" y="748224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29</xdr:row>
      <xdr:rowOff>149400</xdr:rowOff>
    </xdr:from>
    <xdr:to>
      <xdr:col>7</xdr:col>
      <xdr:colOff>1334880</xdr:colOff>
      <xdr:row>29</xdr:row>
      <xdr:rowOff>551160</xdr:rowOff>
    </xdr:to>
    <xdr:pic>
      <xdr:nvPicPr>
        <xdr:cNvPr id="58" name="Imagen 59" descr=""/>
        <xdr:cNvPicPr/>
      </xdr:nvPicPr>
      <xdr:blipFill>
        <a:blip r:embed="rId19"/>
        <a:stretch/>
      </xdr:blipFill>
      <xdr:spPr>
        <a:xfrm>
          <a:off x="5620320" y="128556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775440</xdr:colOff>
      <xdr:row>25</xdr:row>
      <xdr:rowOff>27360</xdr:rowOff>
    </xdr:from>
    <xdr:to>
      <xdr:col>7</xdr:col>
      <xdr:colOff>1765440</xdr:colOff>
      <xdr:row>29</xdr:row>
      <xdr:rowOff>84960</xdr:rowOff>
    </xdr:to>
    <xdr:pic>
      <xdr:nvPicPr>
        <xdr:cNvPr id="59" name="Imagen 60" descr=""/>
        <xdr:cNvPicPr/>
      </xdr:nvPicPr>
      <xdr:blipFill>
        <a:blip r:embed="rId20"/>
        <a:stretch/>
      </xdr:blipFill>
      <xdr:spPr>
        <a:xfrm>
          <a:off x="7659360" y="11819160"/>
          <a:ext cx="990000" cy="972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762120</xdr:colOff>
      <xdr:row>5</xdr:row>
      <xdr:rowOff>149400</xdr:rowOff>
    </xdr:from>
    <xdr:to>
      <xdr:col>2</xdr:col>
      <xdr:colOff>1365120</xdr:colOff>
      <xdr:row>5</xdr:row>
      <xdr:rowOff>551160</xdr:rowOff>
    </xdr:to>
    <xdr:pic>
      <xdr:nvPicPr>
        <xdr:cNvPr id="60" name="Imagen 141" descr=""/>
        <xdr:cNvPicPr/>
      </xdr:nvPicPr>
      <xdr:blipFill>
        <a:blip r:embed="rId1"/>
        <a:stretch/>
      </xdr:blipFill>
      <xdr:spPr>
        <a:xfrm>
          <a:off x="1084680" y="20808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476280</xdr:colOff>
      <xdr:row>1</xdr:row>
      <xdr:rowOff>13680</xdr:rowOff>
    </xdr:from>
    <xdr:to>
      <xdr:col>2</xdr:col>
      <xdr:colOff>1466280</xdr:colOff>
      <xdr:row>4</xdr:row>
      <xdr:rowOff>217440</xdr:rowOff>
    </xdr:to>
    <xdr:pic>
      <xdr:nvPicPr>
        <xdr:cNvPr id="61" name="Imagen 142" descr=""/>
        <xdr:cNvPicPr/>
      </xdr:nvPicPr>
      <xdr:blipFill>
        <a:blip r:embed="rId2"/>
        <a:stretch/>
      </xdr:blipFill>
      <xdr:spPr>
        <a:xfrm>
          <a:off x="2794320" y="1030680"/>
          <a:ext cx="990000" cy="889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5</xdr:row>
      <xdr:rowOff>149400</xdr:rowOff>
    </xdr:from>
    <xdr:to>
      <xdr:col>7</xdr:col>
      <xdr:colOff>1334880</xdr:colOff>
      <xdr:row>5</xdr:row>
      <xdr:rowOff>551160</xdr:rowOff>
    </xdr:to>
    <xdr:pic>
      <xdr:nvPicPr>
        <xdr:cNvPr id="62" name="Imagen 143" descr=""/>
        <xdr:cNvPicPr/>
      </xdr:nvPicPr>
      <xdr:blipFill>
        <a:blip r:embed="rId3"/>
        <a:stretch/>
      </xdr:blipFill>
      <xdr:spPr>
        <a:xfrm>
          <a:off x="5620320" y="20808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7</xdr:col>
      <xdr:colOff>476280</xdr:colOff>
      <xdr:row>1</xdr:row>
      <xdr:rowOff>13680</xdr:rowOff>
    </xdr:from>
    <xdr:to>
      <xdr:col>7</xdr:col>
      <xdr:colOff>1466280</xdr:colOff>
      <xdr:row>4</xdr:row>
      <xdr:rowOff>225720</xdr:rowOff>
    </xdr:to>
    <xdr:pic>
      <xdr:nvPicPr>
        <xdr:cNvPr id="63" name="Imagen 144" descr=""/>
        <xdr:cNvPicPr/>
      </xdr:nvPicPr>
      <xdr:blipFill>
        <a:blip r:embed="rId4"/>
        <a:stretch/>
      </xdr:blipFill>
      <xdr:spPr>
        <a:xfrm>
          <a:off x="7360200" y="103068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11</xdr:row>
      <xdr:rowOff>149400</xdr:rowOff>
    </xdr:from>
    <xdr:to>
      <xdr:col>2</xdr:col>
      <xdr:colOff>1365120</xdr:colOff>
      <xdr:row>11</xdr:row>
      <xdr:rowOff>551160</xdr:rowOff>
    </xdr:to>
    <xdr:pic>
      <xdr:nvPicPr>
        <xdr:cNvPr id="64" name="Imagen 145" descr=""/>
        <xdr:cNvPicPr/>
      </xdr:nvPicPr>
      <xdr:blipFill>
        <a:blip r:embed="rId5"/>
        <a:stretch/>
      </xdr:blipFill>
      <xdr:spPr>
        <a:xfrm>
          <a:off x="1084680" y="47746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7</xdr:row>
      <xdr:rowOff>13680</xdr:rowOff>
    </xdr:from>
    <xdr:to>
      <xdr:col>2</xdr:col>
      <xdr:colOff>1466280</xdr:colOff>
      <xdr:row>10</xdr:row>
      <xdr:rowOff>225720</xdr:rowOff>
    </xdr:to>
    <xdr:pic>
      <xdr:nvPicPr>
        <xdr:cNvPr id="65" name="Imagen 146" descr=""/>
        <xdr:cNvPicPr/>
      </xdr:nvPicPr>
      <xdr:blipFill>
        <a:blip r:embed="rId6"/>
        <a:stretch/>
      </xdr:blipFill>
      <xdr:spPr>
        <a:xfrm>
          <a:off x="2794320" y="372456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11</xdr:row>
      <xdr:rowOff>149400</xdr:rowOff>
    </xdr:from>
    <xdr:to>
      <xdr:col>7</xdr:col>
      <xdr:colOff>1334880</xdr:colOff>
      <xdr:row>11</xdr:row>
      <xdr:rowOff>551160</xdr:rowOff>
    </xdr:to>
    <xdr:pic>
      <xdr:nvPicPr>
        <xdr:cNvPr id="66" name="Imagen 147" descr=""/>
        <xdr:cNvPicPr/>
      </xdr:nvPicPr>
      <xdr:blipFill>
        <a:blip r:embed="rId7"/>
        <a:stretch/>
      </xdr:blipFill>
      <xdr:spPr>
        <a:xfrm>
          <a:off x="5620320" y="47746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7</xdr:col>
      <xdr:colOff>476280</xdr:colOff>
      <xdr:row>7</xdr:row>
      <xdr:rowOff>13680</xdr:rowOff>
    </xdr:from>
    <xdr:to>
      <xdr:col>7</xdr:col>
      <xdr:colOff>1466280</xdr:colOff>
      <xdr:row>10</xdr:row>
      <xdr:rowOff>225720</xdr:rowOff>
    </xdr:to>
    <xdr:pic>
      <xdr:nvPicPr>
        <xdr:cNvPr id="67" name="Imagen 148" descr=""/>
        <xdr:cNvPicPr/>
      </xdr:nvPicPr>
      <xdr:blipFill>
        <a:blip r:embed="rId8"/>
        <a:stretch/>
      </xdr:blipFill>
      <xdr:spPr>
        <a:xfrm>
          <a:off x="7360200" y="372456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17</xdr:row>
      <xdr:rowOff>149400</xdr:rowOff>
    </xdr:from>
    <xdr:to>
      <xdr:col>2</xdr:col>
      <xdr:colOff>1365120</xdr:colOff>
      <xdr:row>17</xdr:row>
      <xdr:rowOff>551160</xdr:rowOff>
    </xdr:to>
    <xdr:pic>
      <xdr:nvPicPr>
        <xdr:cNvPr id="68" name="Imagen 149" descr=""/>
        <xdr:cNvPicPr/>
      </xdr:nvPicPr>
      <xdr:blipFill>
        <a:blip r:embed="rId9"/>
        <a:stretch/>
      </xdr:blipFill>
      <xdr:spPr>
        <a:xfrm>
          <a:off x="1084680" y="74682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13</xdr:row>
      <xdr:rowOff>13680</xdr:rowOff>
    </xdr:from>
    <xdr:to>
      <xdr:col>2</xdr:col>
      <xdr:colOff>1466280</xdr:colOff>
      <xdr:row>16</xdr:row>
      <xdr:rowOff>225720</xdr:rowOff>
    </xdr:to>
    <xdr:pic>
      <xdr:nvPicPr>
        <xdr:cNvPr id="69" name="Imagen 150" descr=""/>
        <xdr:cNvPicPr/>
      </xdr:nvPicPr>
      <xdr:blipFill>
        <a:blip r:embed="rId10"/>
        <a:stretch/>
      </xdr:blipFill>
      <xdr:spPr>
        <a:xfrm>
          <a:off x="2794320" y="641808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17</xdr:row>
      <xdr:rowOff>149400</xdr:rowOff>
    </xdr:from>
    <xdr:to>
      <xdr:col>7</xdr:col>
      <xdr:colOff>1334880</xdr:colOff>
      <xdr:row>17</xdr:row>
      <xdr:rowOff>551160</xdr:rowOff>
    </xdr:to>
    <xdr:pic>
      <xdr:nvPicPr>
        <xdr:cNvPr id="70" name="Imagen 151" descr=""/>
        <xdr:cNvPicPr/>
      </xdr:nvPicPr>
      <xdr:blipFill>
        <a:blip r:embed="rId11"/>
        <a:stretch/>
      </xdr:blipFill>
      <xdr:spPr>
        <a:xfrm>
          <a:off x="5620320" y="74682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7</xdr:col>
      <xdr:colOff>476280</xdr:colOff>
      <xdr:row>13</xdr:row>
      <xdr:rowOff>13680</xdr:rowOff>
    </xdr:from>
    <xdr:to>
      <xdr:col>7</xdr:col>
      <xdr:colOff>1466280</xdr:colOff>
      <xdr:row>16</xdr:row>
      <xdr:rowOff>225720</xdr:rowOff>
    </xdr:to>
    <xdr:pic>
      <xdr:nvPicPr>
        <xdr:cNvPr id="71" name="Imagen 152" descr=""/>
        <xdr:cNvPicPr/>
      </xdr:nvPicPr>
      <xdr:blipFill>
        <a:blip r:embed="rId12"/>
        <a:stretch/>
      </xdr:blipFill>
      <xdr:spPr>
        <a:xfrm>
          <a:off x="7360200" y="641808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23</xdr:row>
      <xdr:rowOff>149400</xdr:rowOff>
    </xdr:from>
    <xdr:to>
      <xdr:col>2</xdr:col>
      <xdr:colOff>1365120</xdr:colOff>
      <xdr:row>23</xdr:row>
      <xdr:rowOff>551160</xdr:rowOff>
    </xdr:to>
    <xdr:pic>
      <xdr:nvPicPr>
        <xdr:cNvPr id="72" name="Imagen 153" descr=""/>
        <xdr:cNvPicPr/>
      </xdr:nvPicPr>
      <xdr:blipFill>
        <a:blip r:embed="rId13"/>
        <a:stretch/>
      </xdr:blipFill>
      <xdr:spPr>
        <a:xfrm>
          <a:off x="1084680" y="101620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19</xdr:row>
      <xdr:rowOff>13680</xdr:rowOff>
    </xdr:from>
    <xdr:to>
      <xdr:col>2</xdr:col>
      <xdr:colOff>1466280</xdr:colOff>
      <xdr:row>22</xdr:row>
      <xdr:rowOff>225720</xdr:rowOff>
    </xdr:to>
    <xdr:pic>
      <xdr:nvPicPr>
        <xdr:cNvPr id="73" name="Imagen 154" descr=""/>
        <xdr:cNvPicPr/>
      </xdr:nvPicPr>
      <xdr:blipFill>
        <a:blip r:embed="rId14"/>
        <a:stretch/>
      </xdr:blipFill>
      <xdr:spPr>
        <a:xfrm>
          <a:off x="2794320" y="911196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23</xdr:row>
      <xdr:rowOff>149400</xdr:rowOff>
    </xdr:from>
    <xdr:to>
      <xdr:col>7</xdr:col>
      <xdr:colOff>1334880</xdr:colOff>
      <xdr:row>23</xdr:row>
      <xdr:rowOff>551160</xdr:rowOff>
    </xdr:to>
    <xdr:pic>
      <xdr:nvPicPr>
        <xdr:cNvPr id="74" name="Imagen 155" descr=""/>
        <xdr:cNvPicPr/>
      </xdr:nvPicPr>
      <xdr:blipFill>
        <a:blip r:embed="rId15"/>
        <a:stretch/>
      </xdr:blipFill>
      <xdr:spPr>
        <a:xfrm>
          <a:off x="5620320" y="101620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7</xdr:col>
      <xdr:colOff>476280</xdr:colOff>
      <xdr:row>19</xdr:row>
      <xdr:rowOff>13680</xdr:rowOff>
    </xdr:from>
    <xdr:to>
      <xdr:col>7</xdr:col>
      <xdr:colOff>1466280</xdr:colOff>
      <xdr:row>22</xdr:row>
      <xdr:rowOff>225720</xdr:rowOff>
    </xdr:to>
    <xdr:pic>
      <xdr:nvPicPr>
        <xdr:cNvPr id="75" name="Imagen 156" descr=""/>
        <xdr:cNvPicPr/>
      </xdr:nvPicPr>
      <xdr:blipFill>
        <a:blip r:embed="rId16"/>
        <a:stretch/>
      </xdr:blipFill>
      <xdr:spPr>
        <a:xfrm>
          <a:off x="7360200" y="911196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29</xdr:row>
      <xdr:rowOff>149400</xdr:rowOff>
    </xdr:from>
    <xdr:to>
      <xdr:col>2</xdr:col>
      <xdr:colOff>1365120</xdr:colOff>
      <xdr:row>29</xdr:row>
      <xdr:rowOff>551160</xdr:rowOff>
    </xdr:to>
    <xdr:pic>
      <xdr:nvPicPr>
        <xdr:cNvPr id="76" name="Imagen 157" descr=""/>
        <xdr:cNvPicPr/>
      </xdr:nvPicPr>
      <xdr:blipFill>
        <a:blip r:embed="rId17"/>
        <a:stretch/>
      </xdr:blipFill>
      <xdr:spPr>
        <a:xfrm>
          <a:off x="1084680" y="128556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25</xdr:row>
      <xdr:rowOff>13680</xdr:rowOff>
    </xdr:from>
    <xdr:to>
      <xdr:col>2</xdr:col>
      <xdr:colOff>1466280</xdr:colOff>
      <xdr:row>28</xdr:row>
      <xdr:rowOff>225720</xdr:rowOff>
    </xdr:to>
    <xdr:pic>
      <xdr:nvPicPr>
        <xdr:cNvPr id="77" name="Imagen 158" descr=""/>
        <xdr:cNvPicPr/>
      </xdr:nvPicPr>
      <xdr:blipFill>
        <a:blip r:embed="rId18"/>
        <a:stretch/>
      </xdr:blipFill>
      <xdr:spPr>
        <a:xfrm>
          <a:off x="2794320" y="1180548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29</xdr:row>
      <xdr:rowOff>149400</xdr:rowOff>
    </xdr:from>
    <xdr:to>
      <xdr:col>7</xdr:col>
      <xdr:colOff>1334880</xdr:colOff>
      <xdr:row>29</xdr:row>
      <xdr:rowOff>551160</xdr:rowOff>
    </xdr:to>
    <xdr:pic>
      <xdr:nvPicPr>
        <xdr:cNvPr id="78" name="Imagen 159" descr=""/>
        <xdr:cNvPicPr/>
      </xdr:nvPicPr>
      <xdr:blipFill>
        <a:blip r:embed="rId19"/>
        <a:stretch/>
      </xdr:blipFill>
      <xdr:spPr>
        <a:xfrm>
          <a:off x="5620320" y="128556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7</xdr:col>
      <xdr:colOff>476280</xdr:colOff>
      <xdr:row>25</xdr:row>
      <xdr:rowOff>13680</xdr:rowOff>
    </xdr:from>
    <xdr:to>
      <xdr:col>7</xdr:col>
      <xdr:colOff>1466280</xdr:colOff>
      <xdr:row>28</xdr:row>
      <xdr:rowOff>225720</xdr:rowOff>
    </xdr:to>
    <xdr:pic>
      <xdr:nvPicPr>
        <xdr:cNvPr id="79" name="Imagen 160" descr=""/>
        <xdr:cNvPicPr/>
      </xdr:nvPicPr>
      <xdr:blipFill>
        <a:blip r:embed="rId20"/>
        <a:stretch/>
      </xdr:blipFill>
      <xdr:spPr>
        <a:xfrm>
          <a:off x="7360200" y="11805480"/>
          <a:ext cx="990000" cy="897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762120</xdr:colOff>
      <xdr:row>5</xdr:row>
      <xdr:rowOff>149400</xdr:rowOff>
    </xdr:from>
    <xdr:to>
      <xdr:col>2</xdr:col>
      <xdr:colOff>1469160</xdr:colOff>
      <xdr:row>5</xdr:row>
      <xdr:rowOff>543960</xdr:rowOff>
    </xdr:to>
    <xdr:pic>
      <xdr:nvPicPr>
        <xdr:cNvPr id="80" name="Imagen 1" descr=""/>
        <xdr:cNvPicPr/>
      </xdr:nvPicPr>
      <xdr:blipFill>
        <a:blip r:embed="rId1"/>
        <a:stretch/>
      </xdr:blipFill>
      <xdr:spPr>
        <a:xfrm>
          <a:off x="1084680" y="1951920"/>
          <a:ext cx="2702520" cy="394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5</xdr:row>
      <xdr:rowOff>149400</xdr:rowOff>
    </xdr:from>
    <xdr:to>
      <xdr:col>7</xdr:col>
      <xdr:colOff>1334880</xdr:colOff>
      <xdr:row>5</xdr:row>
      <xdr:rowOff>551160</xdr:rowOff>
    </xdr:to>
    <xdr:pic>
      <xdr:nvPicPr>
        <xdr:cNvPr id="81" name="Imagen 2" descr=""/>
        <xdr:cNvPicPr/>
      </xdr:nvPicPr>
      <xdr:blipFill>
        <a:blip r:embed="rId2"/>
        <a:stretch/>
      </xdr:blipFill>
      <xdr:spPr>
        <a:xfrm>
          <a:off x="5842440" y="195192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734760</xdr:colOff>
      <xdr:row>1</xdr:row>
      <xdr:rowOff>54360</xdr:rowOff>
    </xdr:from>
    <xdr:to>
      <xdr:col>7</xdr:col>
      <xdr:colOff>1739880</xdr:colOff>
      <xdr:row>4</xdr:row>
      <xdr:rowOff>190080</xdr:rowOff>
    </xdr:to>
    <xdr:pic>
      <xdr:nvPicPr>
        <xdr:cNvPr id="82" name="Imagen 3" descr=""/>
        <xdr:cNvPicPr/>
      </xdr:nvPicPr>
      <xdr:blipFill>
        <a:blip r:embed="rId3"/>
        <a:stretch/>
      </xdr:blipFill>
      <xdr:spPr>
        <a:xfrm>
          <a:off x="7840800" y="942480"/>
          <a:ext cx="1005120" cy="821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448920</xdr:colOff>
      <xdr:row>1</xdr:row>
      <xdr:rowOff>0</xdr:rowOff>
    </xdr:from>
    <xdr:to>
      <xdr:col>2</xdr:col>
      <xdr:colOff>1438920</xdr:colOff>
      <xdr:row>5</xdr:row>
      <xdr:rowOff>51480</xdr:rowOff>
    </xdr:to>
    <xdr:pic>
      <xdr:nvPicPr>
        <xdr:cNvPr id="83" name="Imagen 4" descr=""/>
        <xdr:cNvPicPr/>
      </xdr:nvPicPr>
      <xdr:blipFill>
        <a:blip r:embed="rId4"/>
        <a:stretch/>
      </xdr:blipFill>
      <xdr:spPr>
        <a:xfrm>
          <a:off x="2766960" y="888120"/>
          <a:ext cx="990000" cy="965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680400</xdr:colOff>
      <xdr:row>11</xdr:row>
      <xdr:rowOff>95040</xdr:rowOff>
    </xdr:from>
    <xdr:to>
      <xdr:col>2</xdr:col>
      <xdr:colOff>1387440</xdr:colOff>
      <xdr:row>11</xdr:row>
      <xdr:rowOff>557640</xdr:rowOff>
    </xdr:to>
    <xdr:pic>
      <xdr:nvPicPr>
        <xdr:cNvPr id="84" name="Imagen 5" descr=""/>
        <xdr:cNvPicPr/>
      </xdr:nvPicPr>
      <xdr:blipFill>
        <a:blip r:embed="rId5"/>
        <a:stretch/>
      </xdr:blipFill>
      <xdr:spPr>
        <a:xfrm>
          <a:off x="1002960" y="4653000"/>
          <a:ext cx="2702520" cy="4626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17</xdr:row>
      <xdr:rowOff>149400</xdr:rowOff>
    </xdr:from>
    <xdr:to>
      <xdr:col>2</xdr:col>
      <xdr:colOff>1365120</xdr:colOff>
      <xdr:row>17</xdr:row>
      <xdr:rowOff>551160</xdr:rowOff>
    </xdr:to>
    <xdr:pic>
      <xdr:nvPicPr>
        <xdr:cNvPr id="85" name="Imagen 6" descr=""/>
        <xdr:cNvPicPr/>
      </xdr:nvPicPr>
      <xdr:blipFill>
        <a:blip r:embed="rId6"/>
        <a:stretch/>
      </xdr:blipFill>
      <xdr:spPr>
        <a:xfrm>
          <a:off x="1084680" y="746244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23</xdr:row>
      <xdr:rowOff>149400</xdr:rowOff>
    </xdr:from>
    <xdr:to>
      <xdr:col>2</xdr:col>
      <xdr:colOff>1365120</xdr:colOff>
      <xdr:row>23</xdr:row>
      <xdr:rowOff>551160</xdr:rowOff>
    </xdr:to>
    <xdr:pic>
      <xdr:nvPicPr>
        <xdr:cNvPr id="86" name="Imagen 7" descr=""/>
        <xdr:cNvPicPr/>
      </xdr:nvPicPr>
      <xdr:blipFill>
        <a:blip r:embed="rId7"/>
        <a:stretch/>
      </xdr:blipFill>
      <xdr:spPr>
        <a:xfrm>
          <a:off x="1084680" y="102178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29</xdr:row>
      <xdr:rowOff>149400</xdr:rowOff>
    </xdr:from>
    <xdr:to>
      <xdr:col>2</xdr:col>
      <xdr:colOff>1365120</xdr:colOff>
      <xdr:row>29</xdr:row>
      <xdr:rowOff>551160</xdr:rowOff>
    </xdr:to>
    <xdr:pic>
      <xdr:nvPicPr>
        <xdr:cNvPr id="87" name="Imagen 8" descr=""/>
        <xdr:cNvPicPr/>
      </xdr:nvPicPr>
      <xdr:blipFill>
        <a:blip r:embed="rId8"/>
        <a:stretch/>
      </xdr:blipFill>
      <xdr:spPr>
        <a:xfrm>
          <a:off x="1084680" y="1297296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11</xdr:row>
      <xdr:rowOff>149400</xdr:rowOff>
    </xdr:from>
    <xdr:to>
      <xdr:col>7</xdr:col>
      <xdr:colOff>1334880</xdr:colOff>
      <xdr:row>11</xdr:row>
      <xdr:rowOff>551160</xdr:rowOff>
    </xdr:to>
    <xdr:pic>
      <xdr:nvPicPr>
        <xdr:cNvPr id="88" name="Imagen 9" descr=""/>
        <xdr:cNvPicPr/>
      </xdr:nvPicPr>
      <xdr:blipFill>
        <a:blip r:embed="rId9"/>
        <a:stretch/>
      </xdr:blipFill>
      <xdr:spPr>
        <a:xfrm>
          <a:off x="5842440" y="470736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448920</xdr:colOff>
      <xdr:row>7</xdr:row>
      <xdr:rowOff>27360</xdr:rowOff>
    </xdr:from>
    <xdr:to>
      <xdr:col>2</xdr:col>
      <xdr:colOff>1438920</xdr:colOff>
      <xdr:row>11</xdr:row>
      <xdr:rowOff>116640</xdr:rowOff>
    </xdr:to>
    <xdr:pic>
      <xdr:nvPicPr>
        <xdr:cNvPr id="89" name="Imagen 10" descr=""/>
        <xdr:cNvPicPr/>
      </xdr:nvPicPr>
      <xdr:blipFill>
        <a:blip r:embed="rId10"/>
        <a:stretch/>
      </xdr:blipFill>
      <xdr:spPr>
        <a:xfrm>
          <a:off x="2766960" y="3670920"/>
          <a:ext cx="990000" cy="1003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462600</xdr:colOff>
      <xdr:row>13</xdr:row>
      <xdr:rowOff>13680</xdr:rowOff>
    </xdr:from>
    <xdr:to>
      <xdr:col>2</xdr:col>
      <xdr:colOff>1452600</xdr:colOff>
      <xdr:row>17</xdr:row>
      <xdr:rowOff>65160</xdr:rowOff>
    </xdr:to>
    <xdr:pic>
      <xdr:nvPicPr>
        <xdr:cNvPr id="90" name="Imagen 11" descr=""/>
        <xdr:cNvPicPr/>
      </xdr:nvPicPr>
      <xdr:blipFill>
        <a:blip r:embed="rId11"/>
        <a:stretch/>
      </xdr:blipFill>
      <xdr:spPr>
        <a:xfrm>
          <a:off x="2780640" y="6412320"/>
          <a:ext cx="990000" cy="965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17</xdr:row>
      <xdr:rowOff>149400</xdr:rowOff>
    </xdr:from>
    <xdr:to>
      <xdr:col>7</xdr:col>
      <xdr:colOff>1334880</xdr:colOff>
      <xdr:row>17</xdr:row>
      <xdr:rowOff>551160</xdr:rowOff>
    </xdr:to>
    <xdr:pic>
      <xdr:nvPicPr>
        <xdr:cNvPr id="91" name="Imagen 12" descr=""/>
        <xdr:cNvPicPr/>
      </xdr:nvPicPr>
      <xdr:blipFill>
        <a:blip r:embed="rId12"/>
        <a:stretch/>
      </xdr:blipFill>
      <xdr:spPr>
        <a:xfrm>
          <a:off x="5842440" y="746244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476280</xdr:colOff>
      <xdr:row>19</xdr:row>
      <xdr:rowOff>54360</xdr:rowOff>
    </xdr:from>
    <xdr:to>
      <xdr:col>2</xdr:col>
      <xdr:colOff>1466280</xdr:colOff>
      <xdr:row>23</xdr:row>
      <xdr:rowOff>102960</xdr:rowOff>
    </xdr:to>
    <xdr:pic>
      <xdr:nvPicPr>
        <xdr:cNvPr id="92" name="Imagen 13" descr=""/>
        <xdr:cNvPicPr/>
      </xdr:nvPicPr>
      <xdr:blipFill>
        <a:blip r:embed="rId13"/>
        <a:stretch/>
      </xdr:blipFill>
      <xdr:spPr>
        <a:xfrm>
          <a:off x="2794320" y="9208440"/>
          <a:ext cx="990000" cy="963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503640</xdr:colOff>
      <xdr:row>25</xdr:row>
      <xdr:rowOff>0</xdr:rowOff>
    </xdr:from>
    <xdr:to>
      <xdr:col>2</xdr:col>
      <xdr:colOff>1493640</xdr:colOff>
      <xdr:row>29</xdr:row>
      <xdr:rowOff>89280</xdr:rowOff>
    </xdr:to>
    <xdr:pic>
      <xdr:nvPicPr>
        <xdr:cNvPr id="93" name="Imagen 14" descr=""/>
        <xdr:cNvPicPr/>
      </xdr:nvPicPr>
      <xdr:blipFill>
        <a:blip r:embed="rId14"/>
        <a:stretch/>
      </xdr:blipFill>
      <xdr:spPr>
        <a:xfrm>
          <a:off x="2821680" y="11909160"/>
          <a:ext cx="990000" cy="1003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680400</xdr:colOff>
      <xdr:row>23</xdr:row>
      <xdr:rowOff>95040</xdr:rowOff>
    </xdr:from>
    <xdr:to>
      <xdr:col>7</xdr:col>
      <xdr:colOff>1253160</xdr:colOff>
      <xdr:row>23</xdr:row>
      <xdr:rowOff>496800</xdr:rowOff>
    </xdr:to>
    <xdr:pic>
      <xdr:nvPicPr>
        <xdr:cNvPr id="94" name="Imagen 15" descr=""/>
        <xdr:cNvPicPr/>
      </xdr:nvPicPr>
      <xdr:blipFill>
        <a:blip r:embed="rId15"/>
        <a:stretch/>
      </xdr:blipFill>
      <xdr:spPr>
        <a:xfrm>
          <a:off x="5760720" y="1016352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29</xdr:row>
      <xdr:rowOff>149400</xdr:rowOff>
    </xdr:from>
    <xdr:to>
      <xdr:col>7</xdr:col>
      <xdr:colOff>1334880</xdr:colOff>
      <xdr:row>29</xdr:row>
      <xdr:rowOff>551160</xdr:rowOff>
    </xdr:to>
    <xdr:pic>
      <xdr:nvPicPr>
        <xdr:cNvPr id="95" name="Imagen 16" descr=""/>
        <xdr:cNvPicPr/>
      </xdr:nvPicPr>
      <xdr:blipFill>
        <a:blip r:embed="rId16"/>
        <a:stretch/>
      </xdr:blipFill>
      <xdr:spPr>
        <a:xfrm>
          <a:off x="5842440" y="1297296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408240</xdr:colOff>
      <xdr:row>25</xdr:row>
      <xdr:rowOff>13680</xdr:rowOff>
    </xdr:from>
    <xdr:to>
      <xdr:col>7</xdr:col>
      <xdr:colOff>1398240</xdr:colOff>
      <xdr:row>29</xdr:row>
      <xdr:rowOff>102960</xdr:rowOff>
    </xdr:to>
    <xdr:pic>
      <xdr:nvPicPr>
        <xdr:cNvPr id="96" name="Imagen 17" descr=""/>
        <xdr:cNvPicPr/>
      </xdr:nvPicPr>
      <xdr:blipFill>
        <a:blip r:embed="rId17"/>
        <a:stretch/>
      </xdr:blipFill>
      <xdr:spPr>
        <a:xfrm>
          <a:off x="7514280" y="11922840"/>
          <a:ext cx="990000" cy="1003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666720</xdr:colOff>
      <xdr:row>19</xdr:row>
      <xdr:rowOff>13680</xdr:rowOff>
    </xdr:from>
    <xdr:to>
      <xdr:col>7</xdr:col>
      <xdr:colOff>1656720</xdr:colOff>
      <xdr:row>23</xdr:row>
      <xdr:rowOff>65160</xdr:rowOff>
    </xdr:to>
    <xdr:pic>
      <xdr:nvPicPr>
        <xdr:cNvPr id="97" name="Imagen 18" descr=""/>
        <xdr:cNvPicPr/>
      </xdr:nvPicPr>
      <xdr:blipFill>
        <a:blip r:embed="rId18"/>
        <a:stretch/>
      </xdr:blipFill>
      <xdr:spPr>
        <a:xfrm>
          <a:off x="7772760" y="9167760"/>
          <a:ext cx="990000" cy="965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680400</xdr:colOff>
      <xdr:row>13</xdr:row>
      <xdr:rowOff>13680</xdr:rowOff>
    </xdr:from>
    <xdr:to>
      <xdr:col>7</xdr:col>
      <xdr:colOff>1670400</xdr:colOff>
      <xdr:row>17</xdr:row>
      <xdr:rowOff>65160</xdr:rowOff>
    </xdr:to>
    <xdr:pic>
      <xdr:nvPicPr>
        <xdr:cNvPr id="98" name="Imagen 19" descr=""/>
        <xdr:cNvPicPr/>
      </xdr:nvPicPr>
      <xdr:blipFill>
        <a:blip r:embed="rId19"/>
        <a:stretch/>
      </xdr:blipFill>
      <xdr:spPr>
        <a:xfrm>
          <a:off x="7786440" y="6412320"/>
          <a:ext cx="990000" cy="965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612360</xdr:colOff>
      <xdr:row>7</xdr:row>
      <xdr:rowOff>0</xdr:rowOff>
    </xdr:from>
    <xdr:to>
      <xdr:col>7</xdr:col>
      <xdr:colOff>1602360</xdr:colOff>
      <xdr:row>11</xdr:row>
      <xdr:rowOff>89280</xdr:rowOff>
    </xdr:to>
    <xdr:pic>
      <xdr:nvPicPr>
        <xdr:cNvPr id="99" name="Imagen 20" descr=""/>
        <xdr:cNvPicPr/>
      </xdr:nvPicPr>
      <xdr:blipFill>
        <a:blip r:embed="rId20"/>
        <a:stretch/>
      </xdr:blipFill>
      <xdr:spPr>
        <a:xfrm>
          <a:off x="7718400" y="3643560"/>
          <a:ext cx="990000" cy="1003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762120</xdr:colOff>
      <xdr:row>5</xdr:row>
      <xdr:rowOff>149400</xdr:rowOff>
    </xdr:from>
    <xdr:to>
      <xdr:col>2</xdr:col>
      <xdr:colOff>1365120</xdr:colOff>
      <xdr:row>5</xdr:row>
      <xdr:rowOff>551160</xdr:rowOff>
    </xdr:to>
    <xdr:pic>
      <xdr:nvPicPr>
        <xdr:cNvPr id="100" name="Imagen 141" descr=""/>
        <xdr:cNvPicPr/>
      </xdr:nvPicPr>
      <xdr:blipFill>
        <a:blip r:embed="rId1"/>
        <a:stretch/>
      </xdr:blipFill>
      <xdr:spPr>
        <a:xfrm>
          <a:off x="1084680" y="195192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5</xdr:row>
      <xdr:rowOff>149400</xdr:rowOff>
    </xdr:from>
    <xdr:to>
      <xdr:col>7</xdr:col>
      <xdr:colOff>1334880</xdr:colOff>
      <xdr:row>5</xdr:row>
      <xdr:rowOff>551160</xdr:rowOff>
    </xdr:to>
    <xdr:pic>
      <xdr:nvPicPr>
        <xdr:cNvPr id="101" name="Imagen 142" descr=""/>
        <xdr:cNvPicPr/>
      </xdr:nvPicPr>
      <xdr:blipFill>
        <a:blip r:embed="rId2"/>
        <a:stretch/>
      </xdr:blipFill>
      <xdr:spPr>
        <a:xfrm>
          <a:off x="5842440" y="195192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7</xdr:col>
      <xdr:colOff>421920</xdr:colOff>
      <xdr:row>0</xdr:row>
      <xdr:rowOff>748440</xdr:rowOff>
    </xdr:from>
    <xdr:to>
      <xdr:col>7</xdr:col>
      <xdr:colOff>1411920</xdr:colOff>
      <xdr:row>5</xdr:row>
      <xdr:rowOff>55800</xdr:rowOff>
    </xdr:to>
    <xdr:pic>
      <xdr:nvPicPr>
        <xdr:cNvPr id="102" name="Imagen 143" descr=""/>
        <xdr:cNvPicPr/>
      </xdr:nvPicPr>
      <xdr:blipFill>
        <a:blip r:embed="rId3"/>
        <a:stretch/>
      </xdr:blipFill>
      <xdr:spPr>
        <a:xfrm>
          <a:off x="7527960" y="748440"/>
          <a:ext cx="990000" cy="1109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408240</xdr:colOff>
      <xdr:row>0</xdr:row>
      <xdr:rowOff>748440</xdr:rowOff>
    </xdr:from>
    <xdr:to>
      <xdr:col>2</xdr:col>
      <xdr:colOff>1398240</xdr:colOff>
      <xdr:row>5</xdr:row>
      <xdr:rowOff>55800</xdr:rowOff>
    </xdr:to>
    <xdr:pic>
      <xdr:nvPicPr>
        <xdr:cNvPr id="103" name="Imagen 144" descr=""/>
        <xdr:cNvPicPr/>
      </xdr:nvPicPr>
      <xdr:blipFill>
        <a:blip r:embed="rId4"/>
        <a:stretch/>
      </xdr:blipFill>
      <xdr:spPr>
        <a:xfrm>
          <a:off x="2726280" y="748440"/>
          <a:ext cx="990000" cy="1109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11</xdr:row>
      <xdr:rowOff>149400</xdr:rowOff>
    </xdr:from>
    <xdr:to>
      <xdr:col>2</xdr:col>
      <xdr:colOff>1365120</xdr:colOff>
      <xdr:row>11</xdr:row>
      <xdr:rowOff>551160</xdr:rowOff>
    </xdr:to>
    <xdr:pic>
      <xdr:nvPicPr>
        <xdr:cNvPr id="104" name="Imagen 145" descr=""/>
        <xdr:cNvPicPr/>
      </xdr:nvPicPr>
      <xdr:blipFill>
        <a:blip r:embed="rId5"/>
        <a:stretch/>
      </xdr:blipFill>
      <xdr:spPr>
        <a:xfrm>
          <a:off x="1084680" y="470736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7</xdr:col>
      <xdr:colOff>585000</xdr:colOff>
      <xdr:row>7</xdr:row>
      <xdr:rowOff>13680</xdr:rowOff>
    </xdr:from>
    <xdr:to>
      <xdr:col>7</xdr:col>
      <xdr:colOff>1575000</xdr:colOff>
      <xdr:row>11</xdr:row>
      <xdr:rowOff>75960</xdr:rowOff>
    </xdr:to>
    <xdr:pic>
      <xdr:nvPicPr>
        <xdr:cNvPr id="105" name="Imagen 146" descr=""/>
        <xdr:cNvPicPr/>
      </xdr:nvPicPr>
      <xdr:blipFill>
        <a:blip r:embed="rId6"/>
        <a:stretch/>
      </xdr:blipFill>
      <xdr:spPr>
        <a:xfrm>
          <a:off x="7691040" y="3657240"/>
          <a:ext cx="990000" cy="976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503640</xdr:colOff>
      <xdr:row>7</xdr:row>
      <xdr:rowOff>13680</xdr:rowOff>
    </xdr:from>
    <xdr:to>
      <xdr:col>2</xdr:col>
      <xdr:colOff>1493640</xdr:colOff>
      <xdr:row>11</xdr:row>
      <xdr:rowOff>75960</xdr:rowOff>
    </xdr:to>
    <xdr:pic>
      <xdr:nvPicPr>
        <xdr:cNvPr id="106" name="Imagen 147" descr=""/>
        <xdr:cNvPicPr/>
      </xdr:nvPicPr>
      <xdr:blipFill>
        <a:blip r:embed="rId7"/>
        <a:stretch/>
      </xdr:blipFill>
      <xdr:spPr>
        <a:xfrm>
          <a:off x="2821680" y="3657240"/>
          <a:ext cx="990000" cy="976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462600</xdr:colOff>
      <xdr:row>12</xdr:row>
      <xdr:rowOff>1061280</xdr:rowOff>
    </xdr:from>
    <xdr:to>
      <xdr:col>2</xdr:col>
      <xdr:colOff>1452600</xdr:colOff>
      <xdr:row>17</xdr:row>
      <xdr:rowOff>63720</xdr:rowOff>
    </xdr:to>
    <xdr:pic>
      <xdr:nvPicPr>
        <xdr:cNvPr id="107" name="Imagen 148" descr=""/>
        <xdr:cNvPicPr/>
      </xdr:nvPicPr>
      <xdr:blipFill>
        <a:blip r:embed="rId8"/>
        <a:stretch/>
      </xdr:blipFill>
      <xdr:spPr>
        <a:xfrm>
          <a:off x="2780640" y="6381000"/>
          <a:ext cx="990000" cy="995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7</xdr:col>
      <xdr:colOff>721080</xdr:colOff>
      <xdr:row>12</xdr:row>
      <xdr:rowOff>1020600</xdr:rowOff>
    </xdr:from>
    <xdr:to>
      <xdr:col>7</xdr:col>
      <xdr:colOff>1711080</xdr:colOff>
      <xdr:row>17</xdr:row>
      <xdr:rowOff>61200</xdr:rowOff>
    </xdr:to>
    <xdr:pic>
      <xdr:nvPicPr>
        <xdr:cNvPr id="108" name="Imagen 149" descr=""/>
        <xdr:cNvPicPr/>
      </xdr:nvPicPr>
      <xdr:blipFill>
        <a:blip r:embed="rId9"/>
        <a:stretch/>
      </xdr:blipFill>
      <xdr:spPr>
        <a:xfrm>
          <a:off x="7827120" y="6340320"/>
          <a:ext cx="990000" cy="10339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17</xdr:row>
      <xdr:rowOff>149400</xdr:rowOff>
    </xdr:from>
    <xdr:to>
      <xdr:col>2</xdr:col>
      <xdr:colOff>1365120</xdr:colOff>
      <xdr:row>17</xdr:row>
      <xdr:rowOff>551160</xdr:rowOff>
    </xdr:to>
    <xdr:pic>
      <xdr:nvPicPr>
        <xdr:cNvPr id="109" name="Imagen 150" descr=""/>
        <xdr:cNvPicPr/>
      </xdr:nvPicPr>
      <xdr:blipFill>
        <a:blip r:embed="rId10"/>
        <a:stretch/>
      </xdr:blipFill>
      <xdr:spPr>
        <a:xfrm>
          <a:off x="1084680" y="746244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11</xdr:row>
      <xdr:rowOff>149400</xdr:rowOff>
    </xdr:from>
    <xdr:to>
      <xdr:col>7</xdr:col>
      <xdr:colOff>1334880</xdr:colOff>
      <xdr:row>11</xdr:row>
      <xdr:rowOff>551160</xdr:rowOff>
    </xdr:to>
    <xdr:pic>
      <xdr:nvPicPr>
        <xdr:cNvPr id="110" name="Imagen 151" descr=""/>
        <xdr:cNvPicPr/>
      </xdr:nvPicPr>
      <xdr:blipFill>
        <a:blip r:embed="rId11"/>
        <a:stretch/>
      </xdr:blipFill>
      <xdr:spPr>
        <a:xfrm>
          <a:off x="5842440" y="470736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17</xdr:row>
      <xdr:rowOff>149400</xdr:rowOff>
    </xdr:from>
    <xdr:to>
      <xdr:col>7</xdr:col>
      <xdr:colOff>1334880</xdr:colOff>
      <xdr:row>17</xdr:row>
      <xdr:rowOff>551160</xdr:rowOff>
    </xdr:to>
    <xdr:pic>
      <xdr:nvPicPr>
        <xdr:cNvPr id="111" name="Imagen 152" descr=""/>
        <xdr:cNvPicPr/>
      </xdr:nvPicPr>
      <xdr:blipFill>
        <a:blip r:embed="rId12"/>
        <a:stretch/>
      </xdr:blipFill>
      <xdr:spPr>
        <a:xfrm>
          <a:off x="5842440" y="746244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23</xdr:row>
      <xdr:rowOff>149400</xdr:rowOff>
    </xdr:from>
    <xdr:to>
      <xdr:col>7</xdr:col>
      <xdr:colOff>1334880</xdr:colOff>
      <xdr:row>23</xdr:row>
      <xdr:rowOff>551160</xdr:rowOff>
    </xdr:to>
    <xdr:pic>
      <xdr:nvPicPr>
        <xdr:cNvPr id="112" name="Imagen 153" descr=""/>
        <xdr:cNvPicPr/>
      </xdr:nvPicPr>
      <xdr:blipFill>
        <a:blip r:embed="rId13"/>
        <a:stretch/>
      </xdr:blipFill>
      <xdr:spPr>
        <a:xfrm>
          <a:off x="5842440" y="102178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23</xdr:row>
      <xdr:rowOff>149400</xdr:rowOff>
    </xdr:from>
    <xdr:to>
      <xdr:col>2</xdr:col>
      <xdr:colOff>1365120</xdr:colOff>
      <xdr:row>23</xdr:row>
      <xdr:rowOff>551160</xdr:rowOff>
    </xdr:to>
    <xdr:pic>
      <xdr:nvPicPr>
        <xdr:cNvPr id="113" name="Imagen 154" descr=""/>
        <xdr:cNvPicPr/>
      </xdr:nvPicPr>
      <xdr:blipFill>
        <a:blip r:embed="rId14"/>
        <a:stretch/>
      </xdr:blipFill>
      <xdr:spPr>
        <a:xfrm>
          <a:off x="1084680" y="102178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448920</xdr:colOff>
      <xdr:row>19</xdr:row>
      <xdr:rowOff>0</xdr:rowOff>
    </xdr:from>
    <xdr:to>
      <xdr:col>2</xdr:col>
      <xdr:colOff>1438920</xdr:colOff>
      <xdr:row>23</xdr:row>
      <xdr:rowOff>62280</xdr:rowOff>
    </xdr:to>
    <xdr:pic>
      <xdr:nvPicPr>
        <xdr:cNvPr id="114" name="Imagen 155" descr=""/>
        <xdr:cNvPicPr/>
      </xdr:nvPicPr>
      <xdr:blipFill>
        <a:blip r:embed="rId15"/>
        <a:stretch/>
      </xdr:blipFill>
      <xdr:spPr>
        <a:xfrm>
          <a:off x="2766960" y="9154080"/>
          <a:ext cx="990000" cy="976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7</xdr:col>
      <xdr:colOff>653040</xdr:colOff>
      <xdr:row>18</xdr:row>
      <xdr:rowOff>1061280</xdr:rowOff>
    </xdr:from>
    <xdr:to>
      <xdr:col>7</xdr:col>
      <xdr:colOff>1643040</xdr:colOff>
      <xdr:row>23</xdr:row>
      <xdr:rowOff>63720</xdr:rowOff>
    </xdr:to>
    <xdr:pic>
      <xdr:nvPicPr>
        <xdr:cNvPr id="115" name="Imagen 156" descr=""/>
        <xdr:cNvPicPr/>
      </xdr:nvPicPr>
      <xdr:blipFill>
        <a:blip r:embed="rId16"/>
        <a:stretch/>
      </xdr:blipFill>
      <xdr:spPr>
        <a:xfrm>
          <a:off x="7759080" y="9136440"/>
          <a:ext cx="990000" cy="995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435600</xdr:colOff>
      <xdr:row>25</xdr:row>
      <xdr:rowOff>27360</xdr:rowOff>
    </xdr:from>
    <xdr:to>
      <xdr:col>2</xdr:col>
      <xdr:colOff>1425600</xdr:colOff>
      <xdr:row>29</xdr:row>
      <xdr:rowOff>89640</xdr:rowOff>
    </xdr:to>
    <xdr:pic>
      <xdr:nvPicPr>
        <xdr:cNvPr id="116" name="Imagen 157" descr=""/>
        <xdr:cNvPicPr/>
      </xdr:nvPicPr>
      <xdr:blipFill>
        <a:blip r:embed="rId17"/>
        <a:stretch/>
      </xdr:blipFill>
      <xdr:spPr>
        <a:xfrm>
          <a:off x="2753640" y="11936520"/>
          <a:ext cx="990000" cy="976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7</xdr:col>
      <xdr:colOff>626040</xdr:colOff>
      <xdr:row>24</xdr:row>
      <xdr:rowOff>1074960</xdr:rowOff>
    </xdr:from>
    <xdr:to>
      <xdr:col>7</xdr:col>
      <xdr:colOff>1616040</xdr:colOff>
      <xdr:row>29</xdr:row>
      <xdr:rowOff>58320</xdr:rowOff>
    </xdr:to>
    <xdr:pic>
      <xdr:nvPicPr>
        <xdr:cNvPr id="117" name="Imagen 158" descr=""/>
        <xdr:cNvPicPr/>
      </xdr:nvPicPr>
      <xdr:blipFill>
        <a:blip r:embed="rId18"/>
        <a:stretch/>
      </xdr:blipFill>
      <xdr:spPr>
        <a:xfrm>
          <a:off x="7732080" y="11905200"/>
          <a:ext cx="990000" cy="976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29</xdr:row>
      <xdr:rowOff>149400</xdr:rowOff>
    </xdr:from>
    <xdr:to>
      <xdr:col>2</xdr:col>
      <xdr:colOff>1365120</xdr:colOff>
      <xdr:row>29</xdr:row>
      <xdr:rowOff>551160</xdr:rowOff>
    </xdr:to>
    <xdr:pic>
      <xdr:nvPicPr>
        <xdr:cNvPr id="118" name="Imagen 159" descr=""/>
        <xdr:cNvPicPr/>
      </xdr:nvPicPr>
      <xdr:blipFill>
        <a:blip r:embed="rId19"/>
        <a:stretch/>
      </xdr:blipFill>
      <xdr:spPr>
        <a:xfrm>
          <a:off x="1084680" y="1297296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29</xdr:row>
      <xdr:rowOff>149400</xdr:rowOff>
    </xdr:from>
    <xdr:to>
      <xdr:col>7</xdr:col>
      <xdr:colOff>1334880</xdr:colOff>
      <xdr:row>29</xdr:row>
      <xdr:rowOff>551160</xdr:rowOff>
    </xdr:to>
    <xdr:pic>
      <xdr:nvPicPr>
        <xdr:cNvPr id="119" name="Imagen 161" descr=""/>
        <xdr:cNvPicPr/>
      </xdr:nvPicPr>
      <xdr:blipFill>
        <a:blip r:embed="rId20"/>
        <a:stretch/>
      </xdr:blipFill>
      <xdr:spPr>
        <a:xfrm>
          <a:off x="5842440" y="1297296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762120</xdr:colOff>
      <xdr:row>5</xdr:row>
      <xdr:rowOff>149400</xdr:rowOff>
    </xdr:from>
    <xdr:to>
      <xdr:col>2</xdr:col>
      <xdr:colOff>1365120</xdr:colOff>
      <xdr:row>5</xdr:row>
      <xdr:rowOff>551160</xdr:rowOff>
    </xdr:to>
    <xdr:pic>
      <xdr:nvPicPr>
        <xdr:cNvPr id="120" name="Imagen 40" descr=""/>
        <xdr:cNvPicPr/>
      </xdr:nvPicPr>
      <xdr:blipFill>
        <a:blip r:embed="rId1"/>
        <a:stretch/>
      </xdr:blipFill>
      <xdr:spPr>
        <a:xfrm>
          <a:off x="1084680" y="195192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5</xdr:row>
      <xdr:rowOff>149400</xdr:rowOff>
    </xdr:from>
    <xdr:to>
      <xdr:col>7</xdr:col>
      <xdr:colOff>1334880</xdr:colOff>
      <xdr:row>5</xdr:row>
      <xdr:rowOff>551160</xdr:rowOff>
    </xdr:to>
    <xdr:pic>
      <xdr:nvPicPr>
        <xdr:cNvPr id="121" name="Imagen 42" descr=""/>
        <xdr:cNvPicPr/>
      </xdr:nvPicPr>
      <xdr:blipFill>
        <a:blip r:embed="rId2"/>
        <a:stretch/>
      </xdr:blipFill>
      <xdr:spPr>
        <a:xfrm>
          <a:off x="5842440" y="195192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11</xdr:row>
      <xdr:rowOff>149400</xdr:rowOff>
    </xdr:from>
    <xdr:to>
      <xdr:col>2</xdr:col>
      <xdr:colOff>1365120</xdr:colOff>
      <xdr:row>11</xdr:row>
      <xdr:rowOff>551160</xdr:rowOff>
    </xdr:to>
    <xdr:pic>
      <xdr:nvPicPr>
        <xdr:cNvPr id="122" name="Imagen 43" descr=""/>
        <xdr:cNvPicPr/>
      </xdr:nvPicPr>
      <xdr:blipFill>
        <a:blip r:embed="rId3"/>
        <a:stretch/>
      </xdr:blipFill>
      <xdr:spPr>
        <a:xfrm>
          <a:off x="1084680" y="470736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11</xdr:row>
      <xdr:rowOff>149400</xdr:rowOff>
    </xdr:from>
    <xdr:to>
      <xdr:col>7</xdr:col>
      <xdr:colOff>1334880</xdr:colOff>
      <xdr:row>11</xdr:row>
      <xdr:rowOff>551160</xdr:rowOff>
    </xdr:to>
    <xdr:pic>
      <xdr:nvPicPr>
        <xdr:cNvPr id="123" name="Imagen 44" descr=""/>
        <xdr:cNvPicPr/>
      </xdr:nvPicPr>
      <xdr:blipFill>
        <a:blip r:embed="rId4"/>
        <a:stretch/>
      </xdr:blipFill>
      <xdr:spPr>
        <a:xfrm>
          <a:off x="5842440" y="470736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17</xdr:row>
      <xdr:rowOff>149400</xdr:rowOff>
    </xdr:from>
    <xdr:to>
      <xdr:col>2</xdr:col>
      <xdr:colOff>1365120</xdr:colOff>
      <xdr:row>17</xdr:row>
      <xdr:rowOff>551160</xdr:rowOff>
    </xdr:to>
    <xdr:pic>
      <xdr:nvPicPr>
        <xdr:cNvPr id="124" name="Imagen 45" descr=""/>
        <xdr:cNvPicPr/>
      </xdr:nvPicPr>
      <xdr:blipFill>
        <a:blip r:embed="rId5"/>
        <a:stretch/>
      </xdr:blipFill>
      <xdr:spPr>
        <a:xfrm>
          <a:off x="1084680" y="746244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23</xdr:row>
      <xdr:rowOff>149400</xdr:rowOff>
    </xdr:from>
    <xdr:to>
      <xdr:col>2</xdr:col>
      <xdr:colOff>1365120</xdr:colOff>
      <xdr:row>23</xdr:row>
      <xdr:rowOff>551160</xdr:rowOff>
    </xdr:to>
    <xdr:pic>
      <xdr:nvPicPr>
        <xdr:cNvPr id="125" name="Imagen 46" descr=""/>
        <xdr:cNvPicPr/>
      </xdr:nvPicPr>
      <xdr:blipFill>
        <a:blip r:embed="rId6"/>
        <a:stretch/>
      </xdr:blipFill>
      <xdr:spPr>
        <a:xfrm>
          <a:off x="1084680" y="102178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23</xdr:row>
      <xdr:rowOff>149400</xdr:rowOff>
    </xdr:from>
    <xdr:to>
      <xdr:col>7</xdr:col>
      <xdr:colOff>1334880</xdr:colOff>
      <xdr:row>23</xdr:row>
      <xdr:rowOff>551160</xdr:rowOff>
    </xdr:to>
    <xdr:pic>
      <xdr:nvPicPr>
        <xdr:cNvPr id="126" name="Imagen 47" descr=""/>
        <xdr:cNvPicPr/>
      </xdr:nvPicPr>
      <xdr:blipFill>
        <a:blip r:embed="rId7"/>
        <a:stretch/>
      </xdr:blipFill>
      <xdr:spPr>
        <a:xfrm>
          <a:off x="5842440" y="102178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367560</xdr:colOff>
      <xdr:row>0</xdr:row>
      <xdr:rowOff>748440</xdr:rowOff>
    </xdr:from>
    <xdr:to>
      <xdr:col>2</xdr:col>
      <xdr:colOff>1357560</xdr:colOff>
      <xdr:row>5</xdr:row>
      <xdr:rowOff>124920</xdr:rowOff>
    </xdr:to>
    <xdr:pic>
      <xdr:nvPicPr>
        <xdr:cNvPr id="127" name="Imagen 48" descr=""/>
        <xdr:cNvPicPr/>
      </xdr:nvPicPr>
      <xdr:blipFill>
        <a:blip r:embed="rId8"/>
        <a:stretch/>
      </xdr:blipFill>
      <xdr:spPr>
        <a:xfrm>
          <a:off x="2685600" y="748440"/>
          <a:ext cx="990000" cy="1179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435600</xdr:colOff>
      <xdr:row>0</xdr:row>
      <xdr:rowOff>748440</xdr:rowOff>
    </xdr:from>
    <xdr:to>
      <xdr:col>7</xdr:col>
      <xdr:colOff>1425600</xdr:colOff>
      <xdr:row>5</xdr:row>
      <xdr:rowOff>124920</xdr:rowOff>
    </xdr:to>
    <xdr:pic>
      <xdr:nvPicPr>
        <xdr:cNvPr id="128" name="Imagen 49" descr=""/>
        <xdr:cNvPicPr/>
      </xdr:nvPicPr>
      <xdr:blipFill>
        <a:blip r:embed="rId9"/>
        <a:stretch/>
      </xdr:blipFill>
      <xdr:spPr>
        <a:xfrm>
          <a:off x="7541640" y="748440"/>
          <a:ext cx="990000" cy="1179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462600</xdr:colOff>
      <xdr:row>6</xdr:row>
      <xdr:rowOff>1047600</xdr:rowOff>
    </xdr:from>
    <xdr:to>
      <xdr:col>2</xdr:col>
      <xdr:colOff>1452600</xdr:colOff>
      <xdr:row>11</xdr:row>
      <xdr:rowOff>90720</xdr:rowOff>
    </xdr:to>
    <xdr:pic>
      <xdr:nvPicPr>
        <xdr:cNvPr id="129" name="Imagen 50" descr=""/>
        <xdr:cNvPicPr/>
      </xdr:nvPicPr>
      <xdr:blipFill>
        <a:blip r:embed="rId10"/>
        <a:stretch/>
      </xdr:blipFill>
      <xdr:spPr>
        <a:xfrm>
          <a:off x="2780640" y="3612240"/>
          <a:ext cx="990000" cy="1036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612360</xdr:colOff>
      <xdr:row>6</xdr:row>
      <xdr:rowOff>1020600</xdr:rowOff>
    </xdr:from>
    <xdr:to>
      <xdr:col>7</xdr:col>
      <xdr:colOff>1602360</xdr:colOff>
      <xdr:row>11</xdr:row>
      <xdr:rowOff>92160</xdr:rowOff>
    </xdr:to>
    <xdr:pic>
      <xdr:nvPicPr>
        <xdr:cNvPr id="130" name="Imagen 51" descr=""/>
        <xdr:cNvPicPr/>
      </xdr:nvPicPr>
      <xdr:blipFill>
        <a:blip r:embed="rId11"/>
        <a:stretch/>
      </xdr:blipFill>
      <xdr:spPr>
        <a:xfrm>
          <a:off x="7718400" y="3585240"/>
          <a:ext cx="990000" cy="1064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489960</xdr:colOff>
      <xdr:row>12</xdr:row>
      <xdr:rowOff>1047600</xdr:rowOff>
    </xdr:from>
    <xdr:to>
      <xdr:col>2</xdr:col>
      <xdr:colOff>1479960</xdr:colOff>
      <xdr:row>17</xdr:row>
      <xdr:rowOff>90720</xdr:rowOff>
    </xdr:to>
    <xdr:pic>
      <xdr:nvPicPr>
        <xdr:cNvPr id="131" name="Imagen 52" descr=""/>
        <xdr:cNvPicPr/>
      </xdr:nvPicPr>
      <xdr:blipFill>
        <a:blip r:embed="rId12"/>
        <a:stretch/>
      </xdr:blipFill>
      <xdr:spPr>
        <a:xfrm>
          <a:off x="2808000" y="6367320"/>
          <a:ext cx="990000" cy="1036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653040</xdr:colOff>
      <xdr:row>12</xdr:row>
      <xdr:rowOff>1034280</xdr:rowOff>
    </xdr:from>
    <xdr:to>
      <xdr:col>7</xdr:col>
      <xdr:colOff>1643040</xdr:colOff>
      <xdr:row>17</xdr:row>
      <xdr:rowOff>86760</xdr:rowOff>
    </xdr:to>
    <xdr:pic>
      <xdr:nvPicPr>
        <xdr:cNvPr id="132" name="Imagen 53" descr=""/>
        <xdr:cNvPicPr/>
      </xdr:nvPicPr>
      <xdr:blipFill>
        <a:blip r:embed="rId13"/>
        <a:stretch/>
      </xdr:blipFill>
      <xdr:spPr>
        <a:xfrm>
          <a:off x="7759080" y="6354000"/>
          <a:ext cx="990000" cy="104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394560</xdr:colOff>
      <xdr:row>19</xdr:row>
      <xdr:rowOff>0</xdr:rowOff>
    </xdr:from>
    <xdr:to>
      <xdr:col>2</xdr:col>
      <xdr:colOff>1384560</xdr:colOff>
      <xdr:row>23</xdr:row>
      <xdr:rowOff>51480</xdr:rowOff>
    </xdr:to>
    <xdr:pic>
      <xdr:nvPicPr>
        <xdr:cNvPr id="133" name="Imagen 54" descr=""/>
        <xdr:cNvPicPr/>
      </xdr:nvPicPr>
      <xdr:blipFill>
        <a:blip r:embed="rId14"/>
        <a:stretch/>
      </xdr:blipFill>
      <xdr:spPr>
        <a:xfrm>
          <a:off x="2712600" y="9154080"/>
          <a:ext cx="990000" cy="965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585000</xdr:colOff>
      <xdr:row>19</xdr:row>
      <xdr:rowOff>13680</xdr:rowOff>
    </xdr:from>
    <xdr:to>
      <xdr:col>7</xdr:col>
      <xdr:colOff>1575000</xdr:colOff>
      <xdr:row>23</xdr:row>
      <xdr:rowOff>65160</xdr:rowOff>
    </xdr:to>
    <xdr:pic>
      <xdr:nvPicPr>
        <xdr:cNvPr id="134" name="Imagen 55" descr=""/>
        <xdr:cNvPicPr/>
      </xdr:nvPicPr>
      <xdr:blipFill>
        <a:blip r:embed="rId15"/>
        <a:stretch/>
      </xdr:blipFill>
      <xdr:spPr>
        <a:xfrm>
          <a:off x="7691040" y="9167760"/>
          <a:ext cx="990000" cy="965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29</xdr:row>
      <xdr:rowOff>149400</xdr:rowOff>
    </xdr:from>
    <xdr:to>
      <xdr:col>2</xdr:col>
      <xdr:colOff>1365120</xdr:colOff>
      <xdr:row>29</xdr:row>
      <xdr:rowOff>551160</xdr:rowOff>
    </xdr:to>
    <xdr:pic>
      <xdr:nvPicPr>
        <xdr:cNvPr id="135" name="Imagen 56" descr=""/>
        <xdr:cNvPicPr/>
      </xdr:nvPicPr>
      <xdr:blipFill>
        <a:blip r:embed="rId16"/>
        <a:stretch/>
      </xdr:blipFill>
      <xdr:spPr>
        <a:xfrm>
          <a:off x="1084680" y="1297296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489960</xdr:colOff>
      <xdr:row>24</xdr:row>
      <xdr:rowOff>1006920</xdr:rowOff>
    </xdr:from>
    <xdr:to>
      <xdr:col>2</xdr:col>
      <xdr:colOff>1479960</xdr:colOff>
      <xdr:row>29</xdr:row>
      <xdr:rowOff>50040</xdr:rowOff>
    </xdr:to>
    <xdr:pic>
      <xdr:nvPicPr>
        <xdr:cNvPr id="136" name="Imagen 57" descr=""/>
        <xdr:cNvPicPr/>
      </xdr:nvPicPr>
      <xdr:blipFill>
        <a:blip r:embed="rId17"/>
        <a:stretch/>
      </xdr:blipFill>
      <xdr:spPr>
        <a:xfrm>
          <a:off x="2808000" y="11837160"/>
          <a:ext cx="990000" cy="1036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830160</xdr:colOff>
      <xdr:row>17</xdr:row>
      <xdr:rowOff>163440</xdr:rowOff>
    </xdr:from>
    <xdr:to>
      <xdr:col>7</xdr:col>
      <xdr:colOff>1402920</xdr:colOff>
      <xdr:row>17</xdr:row>
      <xdr:rowOff>565200</xdr:rowOff>
    </xdr:to>
    <xdr:pic>
      <xdr:nvPicPr>
        <xdr:cNvPr id="137" name="Imagen 58" descr=""/>
        <xdr:cNvPicPr/>
      </xdr:nvPicPr>
      <xdr:blipFill>
        <a:blip r:embed="rId18"/>
        <a:stretch/>
      </xdr:blipFill>
      <xdr:spPr>
        <a:xfrm>
          <a:off x="5910480" y="74764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29</xdr:row>
      <xdr:rowOff>149400</xdr:rowOff>
    </xdr:from>
    <xdr:to>
      <xdr:col>7</xdr:col>
      <xdr:colOff>1334880</xdr:colOff>
      <xdr:row>29</xdr:row>
      <xdr:rowOff>551160</xdr:rowOff>
    </xdr:to>
    <xdr:pic>
      <xdr:nvPicPr>
        <xdr:cNvPr id="138" name="Imagen 59" descr=""/>
        <xdr:cNvPicPr/>
      </xdr:nvPicPr>
      <xdr:blipFill>
        <a:blip r:embed="rId19"/>
        <a:stretch/>
      </xdr:blipFill>
      <xdr:spPr>
        <a:xfrm>
          <a:off x="5842440" y="1297296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775440</xdr:colOff>
      <xdr:row>25</xdr:row>
      <xdr:rowOff>27360</xdr:rowOff>
    </xdr:from>
    <xdr:to>
      <xdr:col>7</xdr:col>
      <xdr:colOff>1765440</xdr:colOff>
      <xdr:row>29</xdr:row>
      <xdr:rowOff>78840</xdr:rowOff>
    </xdr:to>
    <xdr:pic>
      <xdr:nvPicPr>
        <xdr:cNvPr id="139" name="Imagen 60" descr=""/>
        <xdr:cNvPicPr/>
      </xdr:nvPicPr>
      <xdr:blipFill>
        <a:blip r:embed="rId20"/>
        <a:stretch/>
      </xdr:blipFill>
      <xdr:spPr>
        <a:xfrm>
          <a:off x="7881480" y="11936520"/>
          <a:ext cx="990000" cy="9658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762120</xdr:colOff>
      <xdr:row>5</xdr:row>
      <xdr:rowOff>149400</xdr:rowOff>
    </xdr:from>
    <xdr:to>
      <xdr:col>2</xdr:col>
      <xdr:colOff>1365120</xdr:colOff>
      <xdr:row>5</xdr:row>
      <xdr:rowOff>551160</xdr:rowOff>
    </xdr:to>
    <xdr:pic>
      <xdr:nvPicPr>
        <xdr:cNvPr id="140" name="Imagen 21" descr=""/>
        <xdr:cNvPicPr/>
      </xdr:nvPicPr>
      <xdr:blipFill>
        <a:blip r:embed="rId1"/>
        <a:stretch/>
      </xdr:blipFill>
      <xdr:spPr>
        <a:xfrm>
          <a:off x="1084680" y="214236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476280</xdr:colOff>
      <xdr:row>1</xdr:row>
      <xdr:rowOff>13680</xdr:rowOff>
    </xdr:from>
    <xdr:to>
      <xdr:col>2</xdr:col>
      <xdr:colOff>1466280</xdr:colOff>
      <xdr:row>5</xdr:row>
      <xdr:rowOff>40680</xdr:rowOff>
    </xdr:to>
    <xdr:pic>
      <xdr:nvPicPr>
        <xdr:cNvPr id="141" name="Imagen 22" descr=""/>
        <xdr:cNvPicPr/>
      </xdr:nvPicPr>
      <xdr:blipFill>
        <a:blip r:embed="rId2"/>
        <a:stretch/>
      </xdr:blipFill>
      <xdr:spPr>
        <a:xfrm>
          <a:off x="2794320" y="1092240"/>
          <a:ext cx="990000" cy="9414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5</xdr:row>
      <xdr:rowOff>149400</xdr:rowOff>
    </xdr:from>
    <xdr:to>
      <xdr:col>7</xdr:col>
      <xdr:colOff>1334880</xdr:colOff>
      <xdr:row>5</xdr:row>
      <xdr:rowOff>551160</xdr:rowOff>
    </xdr:to>
    <xdr:pic>
      <xdr:nvPicPr>
        <xdr:cNvPr id="142" name="Imagen 23" descr=""/>
        <xdr:cNvPicPr/>
      </xdr:nvPicPr>
      <xdr:blipFill>
        <a:blip r:embed="rId3"/>
        <a:stretch/>
      </xdr:blipFill>
      <xdr:spPr>
        <a:xfrm>
          <a:off x="5842440" y="214236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7</xdr:col>
      <xdr:colOff>476280</xdr:colOff>
      <xdr:row>1</xdr:row>
      <xdr:rowOff>13680</xdr:rowOff>
    </xdr:from>
    <xdr:to>
      <xdr:col>7</xdr:col>
      <xdr:colOff>1466280</xdr:colOff>
      <xdr:row>4</xdr:row>
      <xdr:rowOff>225720</xdr:rowOff>
    </xdr:to>
    <xdr:pic>
      <xdr:nvPicPr>
        <xdr:cNvPr id="143" name="Imagen 24" descr=""/>
        <xdr:cNvPicPr/>
      </xdr:nvPicPr>
      <xdr:blipFill>
        <a:blip r:embed="rId4"/>
        <a:stretch/>
      </xdr:blipFill>
      <xdr:spPr>
        <a:xfrm>
          <a:off x="7582320" y="109224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11</xdr:row>
      <xdr:rowOff>149400</xdr:rowOff>
    </xdr:from>
    <xdr:to>
      <xdr:col>2</xdr:col>
      <xdr:colOff>1365120</xdr:colOff>
      <xdr:row>11</xdr:row>
      <xdr:rowOff>551160</xdr:rowOff>
    </xdr:to>
    <xdr:pic>
      <xdr:nvPicPr>
        <xdr:cNvPr id="144" name="Imagen 25" descr=""/>
        <xdr:cNvPicPr/>
      </xdr:nvPicPr>
      <xdr:blipFill>
        <a:blip r:embed="rId5"/>
        <a:stretch/>
      </xdr:blipFill>
      <xdr:spPr>
        <a:xfrm>
          <a:off x="1084680" y="48978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7</xdr:row>
      <xdr:rowOff>13680</xdr:rowOff>
    </xdr:from>
    <xdr:to>
      <xdr:col>2</xdr:col>
      <xdr:colOff>1466280</xdr:colOff>
      <xdr:row>10</xdr:row>
      <xdr:rowOff>225720</xdr:rowOff>
    </xdr:to>
    <xdr:pic>
      <xdr:nvPicPr>
        <xdr:cNvPr id="145" name="Imagen 26" descr=""/>
        <xdr:cNvPicPr/>
      </xdr:nvPicPr>
      <xdr:blipFill>
        <a:blip r:embed="rId6"/>
        <a:stretch/>
      </xdr:blipFill>
      <xdr:spPr>
        <a:xfrm>
          <a:off x="2794320" y="384768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11</xdr:row>
      <xdr:rowOff>149400</xdr:rowOff>
    </xdr:from>
    <xdr:to>
      <xdr:col>7</xdr:col>
      <xdr:colOff>1334880</xdr:colOff>
      <xdr:row>11</xdr:row>
      <xdr:rowOff>551160</xdr:rowOff>
    </xdr:to>
    <xdr:pic>
      <xdr:nvPicPr>
        <xdr:cNvPr id="146" name="Imagen 27" descr=""/>
        <xdr:cNvPicPr/>
      </xdr:nvPicPr>
      <xdr:blipFill>
        <a:blip r:embed="rId7"/>
        <a:stretch/>
      </xdr:blipFill>
      <xdr:spPr>
        <a:xfrm>
          <a:off x="5842440" y="48978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7</xdr:col>
      <xdr:colOff>476280</xdr:colOff>
      <xdr:row>7</xdr:row>
      <xdr:rowOff>13680</xdr:rowOff>
    </xdr:from>
    <xdr:to>
      <xdr:col>7</xdr:col>
      <xdr:colOff>1466280</xdr:colOff>
      <xdr:row>10</xdr:row>
      <xdr:rowOff>225720</xdr:rowOff>
    </xdr:to>
    <xdr:pic>
      <xdr:nvPicPr>
        <xdr:cNvPr id="147" name="Imagen 28" descr=""/>
        <xdr:cNvPicPr/>
      </xdr:nvPicPr>
      <xdr:blipFill>
        <a:blip r:embed="rId8"/>
        <a:stretch/>
      </xdr:blipFill>
      <xdr:spPr>
        <a:xfrm>
          <a:off x="7582320" y="384768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17</xdr:row>
      <xdr:rowOff>149400</xdr:rowOff>
    </xdr:from>
    <xdr:to>
      <xdr:col>2</xdr:col>
      <xdr:colOff>1365120</xdr:colOff>
      <xdr:row>17</xdr:row>
      <xdr:rowOff>551160</xdr:rowOff>
    </xdr:to>
    <xdr:pic>
      <xdr:nvPicPr>
        <xdr:cNvPr id="148" name="Imagen 29" descr=""/>
        <xdr:cNvPicPr/>
      </xdr:nvPicPr>
      <xdr:blipFill>
        <a:blip r:embed="rId9"/>
        <a:stretch/>
      </xdr:blipFill>
      <xdr:spPr>
        <a:xfrm>
          <a:off x="1084680" y="76528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13</xdr:row>
      <xdr:rowOff>13680</xdr:rowOff>
    </xdr:from>
    <xdr:to>
      <xdr:col>2</xdr:col>
      <xdr:colOff>1466280</xdr:colOff>
      <xdr:row>16</xdr:row>
      <xdr:rowOff>225720</xdr:rowOff>
    </xdr:to>
    <xdr:pic>
      <xdr:nvPicPr>
        <xdr:cNvPr id="149" name="Imagen 30" descr=""/>
        <xdr:cNvPicPr/>
      </xdr:nvPicPr>
      <xdr:blipFill>
        <a:blip r:embed="rId10"/>
        <a:stretch/>
      </xdr:blipFill>
      <xdr:spPr>
        <a:xfrm>
          <a:off x="2794320" y="660276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17</xdr:row>
      <xdr:rowOff>149400</xdr:rowOff>
    </xdr:from>
    <xdr:to>
      <xdr:col>7</xdr:col>
      <xdr:colOff>1334880</xdr:colOff>
      <xdr:row>17</xdr:row>
      <xdr:rowOff>551160</xdr:rowOff>
    </xdr:to>
    <xdr:pic>
      <xdr:nvPicPr>
        <xdr:cNvPr id="150" name="Imagen 31" descr=""/>
        <xdr:cNvPicPr/>
      </xdr:nvPicPr>
      <xdr:blipFill>
        <a:blip r:embed="rId11"/>
        <a:stretch/>
      </xdr:blipFill>
      <xdr:spPr>
        <a:xfrm>
          <a:off x="5842440" y="76528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7</xdr:col>
      <xdr:colOff>476280</xdr:colOff>
      <xdr:row>13</xdr:row>
      <xdr:rowOff>13680</xdr:rowOff>
    </xdr:from>
    <xdr:to>
      <xdr:col>7</xdr:col>
      <xdr:colOff>1466280</xdr:colOff>
      <xdr:row>16</xdr:row>
      <xdr:rowOff>225720</xdr:rowOff>
    </xdr:to>
    <xdr:pic>
      <xdr:nvPicPr>
        <xdr:cNvPr id="151" name="Imagen 32" descr=""/>
        <xdr:cNvPicPr/>
      </xdr:nvPicPr>
      <xdr:blipFill>
        <a:blip r:embed="rId12"/>
        <a:stretch/>
      </xdr:blipFill>
      <xdr:spPr>
        <a:xfrm>
          <a:off x="7582320" y="660276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23</xdr:row>
      <xdr:rowOff>149400</xdr:rowOff>
    </xdr:from>
    <xdr:to>
      <xdr:col>2</xdr:col>
      <xdr:colOff>1365120</xdr:colOff>
      <xdr:row>23</xdr:row>
      <xdr:rowOff>551160</xdr:rowOff>
    </xdr:to>
    <xdr:pic>
      <xdr:nvPicPr>
        <xdr:cNvPr id="152" name="Imagen 33" descr=""/>
        <xdr:cNvPicPr/>
      </xdr:nvPicPr>
      <xdr:blipFill>
        <a:blip r:embed="rId13"/>
        <a:stretch/>
      </xdr:blipFill>
      <xdr:spPr>
        <a:xfrm>
          <a:off x="1084680" y="1040832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19</xdr:row>
      <xdr:rowOff>13680</xdr:rowOff>
    </xdr:from>
    <xdr:to>
      <xdr:col>2</xdr:col>
      <xdr:colOff>1466280</xdr:colOff>
      <xdr:row>22</xdr:row>
      <xdr:rowOff>225720</xdr:rowOff>
    </xdr:to>
    <xdr:pic>
      <xdr:nvPicPr>
        <xdr:cNvPr id="153" name="Imagen 34" descr=""/>
        <xdr:cNvPicPr/>
      </xdr:nvPicPr>
      <xdr:blipFill>
        <a:blip r:embed="rId14"/>
        <a:stretch/>
      </xdr:blipFill>
      <xdr:spPr>
        <a:xfrm>
          <a:off x="2794320" y="935820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23</xdr:row>
      <xdr:rowOff>149400</xdr:rowOff>
    </xdr:from>
    <xdr:to>
      <xdr:col>7</xdr:col>
      <xdr:colOff>1334880</xdr:colOff>
      <xdr:row>23</xdr:row>
      <xdr:rowOff>551160</xdr:rowOff>
    </xdr:to>
    <xdr:pic>
      <xdr:nvPicPr>
        <xdr:cNvPr id="154" name="Imagen 35" descr=""/>
        <xdr:cNvPicPr/>
      </xdr:nvPicPr>
      <xdr:blipFill>
        <a:blip r:embed="rId15"/>
        <a:stretch/>
      </xdr:blipFill>
      <xdr:spPr>
        <a:xfrm>
          <a:off x="5842440" y="1040832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7</xdr:col>
      <xdr:colOff>476280</xdr:colOff>
      <xdr:row>19</xdr:row>
      <xdr:rowOff>13680</xdr:rowOff>
    </xdr:from>
    <xdr:to>
      <xdr:col>7</xdr:col>
      <xdr:colOff>1466280</xdr:colOff>
      <xdr:row>22</xdr:row>
      <xdr:rowOff>225720</xdr:rowOff>
    </xdr:to>
    <xdr:pic>
      <xdr:nvPicPr>
        <xdr:cNvPr id="155" name="Imagen 36" descr=""/>
        <xdr:cNvPicPr/>
      </xdr:nvPicPr>
      <xdr:blipFill>
        <a:blip r:embed="rId16"/>
        <a:stretch/>
      </xdr:blipFill>
      <xdr:spPr>
        <a:xfrm>
          <a:off x="7582320" y="935820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29</xdr:row>
      <xdr:rowOff>149400</xdr:rowOff>
    </xdr:from>
    <xdr:to>
      <xdr:col>2</xdr:col>
      <xdr:colOff>1365120</xdr:colOff>
      <xdr:row>29</xdr:row>
      <xdr:rowOff>551160</xdr:rowOff>
    </xdr:to>
    <xdr:pic>
      <xdr:nvPicPr>
        <xdr:cNvPr id="156" name="Imagen 37" descr=""/>
        <xdr:cNvPicPr/>
      </xdr:nvPicPr>
      <xdr:blipFill>
        <a:blip r:embed="rId17"/>
        <a:stretch/>
      </xdr:blipFill>
      <xdr:spPr>
        <a:xfrm>
          <a:off x="1084680" y="1231344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25</xdr:row>
      <xdr:rowOff>13680</xdr:rowOff>
    </xdr:from>
    <xdr:to>
      <xdr:col>2</xdr:col>
      <xdr:colOff>1466280</xdr:colOff>
      <xdr:row>28</xdr:row>
      <xdr:rowOff>225720</xdr:rowOff>
    </xdr:to>
    <xdr:pic>
      <xdr:nvPicPr>
        <xdr:cNvPr id="157" name="Imagen 38" descr=""/>
        <xdr:cNvPicPr/>
      </xdr:nvPicPr>
      <xdr:blipFill>
        <a:blip r:embed="rId18"/>
        <a:stretch/>
      </xdr:blipFill>
      <xdr:spPr>
        <a:xfrm>
          <a:off x="2794320" y="1126332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29</xdr:row>
      <xdr:rowOff>149400</xdr:rowOff>
    </xdr:from>
    <xdr:to>
      <xdr:col>7</xdr:col>
      <xdr:colOff>1334880</xdr:colOff>
      <xdr:row>29</xdr:row>
      <xdr:rowOff>551160</xdr:rowOff>
    </xdr:to>
    <xdr:pic>
      <xdr:nvPicPr>
        <xdr:cNvPr id="158" name="Imagen 39" descr=""/>
        <xdr:cNvPicPr/>
      </xdr:nvPicPr>
      <xdr:blipFill>
        <a:blip r:embed="rId19"/>
        <a:stretch/>
      </xdr:blipFill>
      <xdr:spPr>
        <a:xfrm>
          <a:off x="5842440" y="1231344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7</xdr:col>
      <xdr:colOff>476280</xdr:colOff>
      <xdr:row>25</xdr:row>
      <xdr:rowOff>13680</xdr:rowOff>
    </xdr:from>
    <xdr:to>
      <xdr:col>7</xdr:col>
      <xdr:colOff>1466280</xdr:colOff>
      <xdr:row>28</xdr:row>
      <xdr:rowOff>225720</xdr:rowOff>
    </xdr:to>
    <xdr:pic>
      <xdr:nvPicPr>
        <xdr:cNvPr id="159" name="Imagen 40" descr=""/>
        <xdr:cNvPicPr/>
      </xdr:nvPicPr>
      <xdr:blipFill>
        <a:blip r:embed="rId20"/>
        <a:stretch/>
      </xdr:blipFill>
      <xdr:spPr>
        <a:xfrm>
          <a:off x="7582320" y="11263320"/>
          <a:ext cx="990000" cy="897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762120</xdr:colOff>
      <xdr:row>5</xdr:row>
      <xdr:rowOff>149400</xdr:rowOff>
    </xdr:from>
    <xdr:to>
      <xdr:col>2</xdr:col>
      <xdr:colOff>1365120</xdr:colOff>
      <xdr:row>5</xdr:row>
      <xdr:rowOff>551160</xdr:rowOff>
    </xdr:to>
    <xdr:pic>
      <xdr:nvPicPr>
        <xdr:cNvPr id="160" name="Imagen 61" descr=""/>
        <xdr:cNvPicPr/>
      </xdr:nvPicPr>
      <xdr:blipFill>
        <a:blip r:embed="rId1"/>
        <a:stretch/>
      </xdr:blipFill>
      <xdr:spPr>
        <a:xfrm>
          <a:off x="1084680" y="20808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476280</xdr:colOff>
      <xdr:row>1</xdr:row>
      <xdr:rowOff>13680</xdr:rowOff>
    </xdr:from>
    <xdr:to>
      <xdr:col>2</xdr:col>
      <xdr:colOff>1466280</xdr:colOff>
      <xdr:row>5</xdr:row>
      <xdr:rowOff>141120</xdr:rowOff>
    </xdr:to>
    <xdr:pic>
      <xdr:nvPicPr>
        <xdr:cNvPr id="161" name="Imagen 62" descr=""/>
        <xdr:cNvPicPr/>
      </xdr:nvPicPr>
      <xdr:blipFill>
        <a:blip r:embed="rId2"/>
        <a:stretch/>
      </xdr:blipFill>
      <xdr:spPr>
        <a:xfrm>
          <a:off x="2794320" y="1030680"/>
          <a:ext cx="990000" cy="1041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5</xdr:row>
      <xdr:rowOff>149400</xdr:rowOff>
    </xdr:from>
    <xdr:to>
      <xdr:col>7</xdr:col>
      <xdr:colOff>1334880</xdr:colOff>
      <xdr:row>5</xdr:row>
      <xdr:rowOff>551160</xdr:rowOff>
    </xdr:to>
    <xdr:pic>
      <xdr:nvPicPr>
        <xdr:cNvPr id="162" name="Imagen 63" descr=""/>
        <xdr:cNvPicPr/>
      </xdr:nvPicPr>
      <xdr:blipFill>
        <a:blip r:embed="rId3"/>
        <a:stretch/>
      </xdr:blipFill>
      <xdr:spPr>
        <a:xfrm>
          <a:off x="5620320" y="20808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7</xdr:col>
      <xdr:colOff>476280</xdr:colOff>
      <xdr:row>1</xdr:row>
      <xdr:rowOff>13680</xdr:rowOff>
    </xdr:from>
    <xdr:to>
      <xdr:col>7</xdr:col>
      <xdr:colOff>1466280</xdr:colOff>
      <xdr:row>4</xdr:row>
      <xdr:rowOff>225720</xdr:rowOff>
    </xdr:to>
    <xdr:pic>
      <xdr:nvPicPr>
        <xdr:cNvPr id="163" name="Imagen 64" descr=""/>
        <xdr:cNvPicPr/>
      </xdr:nvPicPr>
      <xdr:blipFill>
        <a:blip r:embed="rId4"/>
        <a:stretch/>
      </xdr:blipFill>
      <xdr:spPr>
        <a:xfrm>
          <a:off x="7360200" y="103068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11</xdr:row>
      <xdr:rowOff>149400</xdr:rowOff>
    </xdr:from>
    <xdr:to>
      <xdr:col>2</xdr:col>
      <xdr:colOff>1365120</xdr:colOff>
      <xdr:row>11</xdr:row>
      <xdr:rowOff>551160</xdr:rowOff>
    </xdr:to>
    <xdr:pic>
      <xdr:nvPicPr>
        <xdr:cNvPr id="164" name="Imagen 65" descr=""/>
        <xdr:cNvPicPr/>
      </xdr:nvPicPr>
      <xdr:blipFill>
        <a:blip r:embed="rId5"/>
        <a:stretch/>
      </xdr:blipFill>
      <xdr:spPr>
        <a:xfrm>
          <a:off x="1084680" y="47746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7</xdr:row>
      <xdr:rowOff>13680</xdr:rowOff>
    </xdr:from>
    <xdr:to>
      <xdr:col>2</xdr:col>
      <xdr:colOff>1466280</xdr:colOff>
      <xdr:row>10</xdr:row>
      <xdr:rowOff>225720</xdr:rowOff>
    </xdr:to>
    <xdr:pic>
      <xdr:nvPicPr>
        <xdr:cNvPr id="165" name="Imagen 66" descr=""/>
        <xdr:cNvPicPr/>
      </xdr:nvPicPr>
      <xdr:blipFill>
        <a:blip r:embed="rId6"/>
        <a:stretch/>
      </xdr:blipFill>
      <xdr:spPr>
        <a:xfrm>
          <a:off x="2794320" y="372456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11</xdr:row>
      <xdr:rowOff>149400</xdr:rowOff>
    </xdr:from>
    <xdr:to>
      <xdr:col>7</xdr:col>
      <xdr:colOff>1334880</xdr:colOff>
      <xdr:row>11</xdr:row>
      <xdr:rowOff>551160</xdr:rowOff>
    </xdr:to>
    <xdr:pic>
      <xdr:nvPicPr>
        <xdr:cNvPr id="166" name="Imagen 67" descr=""/>
        <xdr:cNvPicPr/>
      </xdr:nvPicPr>
      <xdr:blipFill>
        <a:blip r:embed="rId7"/>
        <a:stretch/>
      </xdr:blipFill>
      <xdr:spPr>
        <a:xfrm>
          <a:off x="5620320" y="47746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7</xdr:col>
      <xdr:colOff>476280</xdr:colOff>
      <xdr:row>7</xdr:row>
      <xdr:rowOff>13680</xdr:rowOff>
    </xdr:from>
    <xdr:to>
      <xdr:col>7</xdr:col>
      <xdr:colOff>1466280</xdr:colOff>
      <xdr:row>10</xdr:row>
      <xdr:rowOff>225720</xdr:rowOff>
    </xdr:to>
    <xdr:pic>
      <xdr:nvPicPr>
        <xdr:cNvPr id="167" name="Imagen 68" descr=""/>
        <xdr:cNvPicPr/>
      </xdr:nvPicPr>
      <xdr:blipFill>
        <a:blip r:embed="rId8"/>
        <a:stretch/>
      </xdr:blipFill>
      <xdr:spPr>
        <a:xfrm>
          <a:off x="7360200" y="372456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17</xdr:row>
      <xdr:rowOff>149400</xdr:rowOff>
    </xdr:from>
    <xdr:to>
      <xdr:col>2</xdr:col>
      <xdr:colOff>1365120</xdr:colOff>
      <xdr:row>17</xdr:row>
      <xdr:rowOff>551160</xdr:rowOff>
    </xdr:to>
    <xdr:pic>
      <xdr:nvPicPr>
        <xdr:cNvPr id="168" name="Imagen 69" descr=""/>
        <xdr:cNvPicPr/>
      </xdr:nvPicPr>
      <xdr:blipFill>
        <a:blip r:embed="rId9"/>
        <a:stretch/>
      </xdr:blipFill>
      <xdr:spPr>
        <a:xfrm>
          <a:off x="1084680" y="74682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13</xdr:row>
      <xdr:rowOff>13680</xdr:rowOff>
    </xdr:from>
    <xdr:to>
      <xdr:col>2</xdr:col>
      <xdr:colOff>1466280</xdr:colOff>
      <xdr:row>16</xdr:row>
      <xdr:rowOff>225720</xdr:rowOff>
    </xdr:to>
    <xdr:pic>
      <xdr:nvPicPr>
        <xdr:cNvPr id="169" name="Imagen 70" descr=""/>
        <xdr:cNvPicPr/>
      </xdr:nvPicPr>
      <xdr:blipFill>
        <a:blip r:embed="rId10"/>
        <a:stretch/>
      </xdr:blipFill>
      <xdr:spPr>
        <a:xfrm>
          <a:off x="2794320" y="641808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17</xdr:row>
      <xdr:rowOff>149400</xdr:rowOff>
    </xdr:from>
    <xdr:to>
      <xdr:col>7</xdr:col>
      <xdr:colOff>1334880</xdr:colOff>
      <xdr:row>17</xdr:row>
      <xdr:rowOff>551160</xdr:rowOff>
    </xdr:to>
    <xdr:pic>
      <xdr:nvPicPr>
        <xdr:cNvPr id="170" name="Imagen 71" descr=""/>
        <xdr:cNvPicPr/>
      </xdr:nvPicPr>
      <xdr:blipFill>
        <a:blip r:embed="rId11"/>
        <a:stretch/>
      </xdr:blipFill>
      <xdr:spPr>
        <a:xfrm>
          <a:off x="5620320" y="74682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7</xdr:col>
      <xdr:colOff>476280</xdr:colOff>
      <xdr:row>13</xdr:row>
      <xdr:rowOff>13680</xdr:rowOff>
    </xdr:from>
    <xdr:to>
      <xdr:col>7</xdr:col>
      <xdr:colOff>1466280</xdr:colOff>
      <xdr:row>16</xdr:row>
      <xdr:rowOff>225720</xdr:rowOff>
    </xdr:to>
    <xdr:pic>
      <xdr:nvPicPr>
        <xdr:cNvPr id="171" name="Imagen 72" descr=""/>
        <xdr:cNvPicPr/>
      </xdr:nvPicPr>
      <xdr:blipFill>
        <a:blip r:embed="rId12"/>
        <a:stretch/>
      </xdr:blipFill>
      <xdr:spPr>
        <a:xfrm>
          <a:off x="7360200" y="641808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23</xdr:row>
      <xdr:rowOff>149400</xdr:rowOff>
    </xdr:from>
    <xdr:to>
      <xdr:col>2</xdr:col>
      <xdr:colOff>1365120</xdr:colOff>
      <xdr:row>23</xdr:row>
      <xdr:rowOff>551160</xdr:rowOff>
    </xdr:to>
    <xdr:pic>
      <xdr:nvPicPr>
        <xdr:cNvPr id="172" name="Imagen 73" descr=""/>
        <xdr:cNvPicPr/>
      </xdr:nvPicPr>
      <xdr:blipFill>
        <a:blip r:embed="rId13"/>
        <a:stretch/>
      </xdr:blipFill>
      <xdr:spPr>
        <a:xfrm>
          <a:off x="1084680" y="101620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19</xdr:row>
      <xdr:rowOff>13680</xdr:rowOff>
    </xdr:from>
    <xdr:to>
      <xdr:col>2</xdr:col>
      <xdr:colOff>1466280</xdr:colOff>
      <xdr:row>22</xdr:row>
      <xdr:rowOff>225720</xdr:rowOff>
    </xdr:to>
    <xdr:pic>
      <xdr:nvPicPr>
        <xdr:cNvPr id="173" name="Imagen 74" descr=""/>
        <xdr:cNvPicPr/>
      </xdr:nvPicPr>
      <xdr:blipFill>
        <a:blip r:embed="rId14"/>
        <a:stretch/>
      </xdr:blipFill>
      <xdr:spPr>
        <a:xfrm>
          <a:off x="2794320" y="911196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23</xdr:row>
      <xdr:rowOff>149400</xdr:rowOff>
    </xdr:from>
    <xdr:to>
      <xdr:col>7</xdr:col>
      <xdr:colOff>1334880</xdr:colOff>
      <xdr:row>23</xdr:row>
      <xdr:rowOff>551160</xdr:rowOff>
    </xdr:to>
    <xdr:pic>
      <xdr:nvPicPr>
        <xdr:cNvPr id="174" name="Imagen 75" descr=""/>
        <xdr:cNvPicPr/>
      </xdr:nvPicPr>
      <xdr:blipFill>
        <a:blip r:embed="rId15"/>
        <a:stretch/>
      </xdr:blipFill>
      <xdr:spPr>
        <a:xfrm>
          <a:off x="5620320" y="1016208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7</xdr:col>
      <xdr:colOff>476280</xdr:colOff>
      <xdr:row>19</xdr:row>
      <xdr:rowOff>13680</xdr:rowOff>
    </xdr:from>
    <xdr:to>
      <xdr:col>7</xdr:col>
      <xdr:colOff>1466280</xdr:colOff>
      <xdr:row>22</xdr:row>
      <xdr:rowOff>225720</xdr:rowOff>
    </xdr:to>
    <xdr:pic>
      <xdr:nvPicPr>
        <xdr:cNvPr id="175" name="Imagen 76" descr=""/>
        <xdr:cNvPicPr/>
      </xdr:nvPicPr>
      <xdr:blipFill>
        <a:blip r:embed="rId16"/>
        <a:stretch/>
      </xdr:blipFill>
      <xdr:spPr>
        <a:xfrm>
          <a:off x="7360200" y="911196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762120</xdr:colOff>
      <xdr:row>29</xdr:row>
      <xdr:rowOff>149400</xdr:rowOff>
    </xdr:from>
    <xdr:to>
      <xdr:col>2</xdr:col>
      <xdr:colOff>1365120</xdr:colOff>
      <xdr:row>29</xdr:row>
      <xdr:rowOff>551160</xdr:rowOff>
    </xdr:to>
    <xdr:pic>
      <xdr:nvPicPr>
        <xdr:cNvPr id="176" name="Imagen 77" descr=""/>
        <xdr:cNvPicPr/>
      </xdr:nvPicPr>
      <xdr:blipFill>
        <a:blip r:embed="rId17"/>
        <a:stretch/>
      </xdr:blipFill>
      <xdr:spPr>
        <a:xfrm>
          <a:off x="1084680" y="128556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476280</xdr:colOff>
      <xdr:row>25</xdr:row>
      <xdr:rowOff>13680</xdr:rowOff>
    </xdr:from>
    <xdr:to>
      <xdr:col>2</xdr:col>
      <xdr:colOff>1466280</xdr:colOff>
      <xdr:row>28</xdr:row>
      <xdr:rowOff>225720</xdr:rowOff>
    </xdr:to>
    <xdr:pic>
      <xdr:nvPicPr>
        <xdr:cNvPr id="177" name="Imagen 78" descr=""/>
        <xdr:cNvPicPr/>
      </xdr:nvPicPr>
      <xdr:blipFill>
        <a:blip r:embed="rId18"/>
        <a:stretch/>
      </xdr:blipFill>
      <xdr:spPr>
        <a:xfrm>
          <a:off x="2794320" y="1180548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29</xdr:row>
      <xdr:rowOff>149400</xdr:rowOff>
    </xdr:from>
    <xdr:to>
      <xdr:col>7</xdr:col>
      <xdr:colOff>1334880</xdr:colOff>
      <xdr:row>29</xdr:row>
      <xdr:rowOff>551160</xdr:rowOff>
    </xdr:to>
    <xdr:pic>
      <xdr:nvPicPr>
        <xdr:cNvPr id="178" name="Imagen 79" descr=""/>
        <xdr:cNvPicPr/>
      </xdr:nvPicPr>
      <xdr:blipFill>
        <a:blip r:embed="rId19"/>
        <a:stretch/>
      </xdr:blipFill>
      <xdr:spPr>
        <a:xfrm>
          <a:off x="5620320" y="128556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7</xdr:col>
      <xdr:colOff>476280</xdr:colOff>
      <xdr:row>25</xdr:row>
      <xdr:rowOff>13680</xdr:rowOff>
    </xdr:from>
    <xdr:to>
      <xdr:col>7</xdr:col>
      <xdr:colOff>1466280</xdr:colOff>
      <xdr:row>28</xdr:row>
      <xdr:rowOff>225720</xdr:rowOff>
    </xdr:to>
    <xdr:pic>
      <xdr:nvPicPr>
        <xdr:cNvPr id="179" name="Imagen 80" descr=""/>
        <xdr:cNvPicPr/>
      </xdr:nvPicPr>
      <xdr:blipFill>
        <a:blip r:embed="rId20"/>
        <a:stretch/>
      </xdr:blipFill>
      <xdr:spPr>
        <a:xfrm>
          <a:off x="7360200" y="11805480"/>
          <a:ext cx="990000" cy="897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6</xdr:col>
      <xdr:colOff>762120</xdr:colOff>
      <xdr:row>5</xdr:row>
      <xdr:rowOff>149400</xdr:rowOff>
    </xdr:from>
    <xdr:to>
      <xdr:col>7</xdr:col>
      <xdr:colOff>1334880</xdr:colOff>
      <xdr:row>5</xdr:row>
      <xdr:rowOff>551160</xdr:rowOff>
    </xdr:to>
    <xdr:pic>
      <xdr:nvPicPr>
        <xdr:cNvPr id="180" name="Imagen 21" descr=""/>
        <xdr:cNvPicPr/>
      </xdr:nvPicPr>
      <xdr:blipFill>
        <a:blip r:embed="rId21"/>
        <a:stretch/>
      </xdr:blipFill>
      <xdr:spPr>
        <a:xfrm>
          <a:off x="5620320" y="2080800"/>
          <a:ext cx="2598480" cy="401760"/>
        </a:xfrm>
        <a:prstGeom prst="rect">
          <a:avLst/>
        </a:prstGeom>
        <a:ln w="0">
          <a:noFill/>
        </a:ln>
      </xdr:spPr>
    </xdr:pic>
    <xdr:clientData/>
  </xdr:twoCellAnchor>
</xdr:wsDr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99" createdVersion="3">
  <cacheSource type="worksheet">
    <worksheetSource ref="P:P" sheet="14-12-21"/>
  </cacheSource>
  <cacheFields count="1">
    <cacheField name="SEGUNDO CON GUARNICION" numFmtId="0">
      <sharedItems containsBlank="1" count="17">
        <s v="; "/>
        <s v="; PATATAS COCIDAS"/>
        <s v="CALDEIRADA DE PESCADO; FRUTA"/>
        <s v="CONEJO AJILLO; FRUTA"/>
        <s v="EXPRESS; "/>
        <s v="FRUTA; MENESTRA DE VERDURAS"/>
        <s v="GENERAL; "/>
        <s v="LENTEJAS; "/>
        <s v="PASTA MARINERA; "/>
        <s v="PASTA MARINERA; ARROZ EN BLANCO"/>
        <s v="PINCHO MORUNO; FRUTA"/>
        <s v="PINCHO MORUNO; TARTA DE QUESO CASERA"/>
        <s v="PINCHO MORUNO; YOGURT"/>
        <s v="TERNERA ASADA; FRUTA"/>
        <s v="TERNERA ASADA; YOGURT"/>
        <s v="TOTAL; 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">
  <r>
    <x v="13"/>
  </r>
  <r>
    <x v="2"/>
  </r>
  <r>
    <x v="3"/>
  </r>
  <r>
    <x v="14"/>
  </r>
  <r>
    <x v="10"/>
  </r>
  <r>
    <x v="10"/>
  </r>
  <r>
    <x v="3"/>
  </r>
  <r>
    <x v="14"/>
  </r>
  <r>
    <x v="5"/>
  </r>
  <r>
    <x v="1"/>
  </r>
  <r>
    <x v="12"/>
  </r>
  <r>
    <x v="2"/>
  </r>
  <r>
    <x v="11"/>
  </r>
  <r>
    <x v="11"/>
  </r>
  <r>
    <x v="8"/>
  </r>
  <r>
    <x v="7"/>
  </r>
  <r>
    <x v="9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4"/>
  </r>
  <r>
    <x v="1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pivotTable1.xml><?xml version="1.0" encoding="utf-8"?>
<pivotTableDefinition xmlns="http://schemas.openxmlformats.org/spreadsheetml/2006/main" name="TablaDinámica4" cacheId="1" applyNumberFormats="0" applyBorderFormats="0" applyFontFormats="0" applyPatternFormats="0" applyAlignmentFormats="0" applyWidthHeightFormats="0" dataCaption="Values" useAutoFormatting="0" itemPrintTitles="1" indent="0" outline="1" outlineData="1" compact="0" compactData="0">
  <location ref="A1:B19" firstHeaderRow="1" firstDataRow="1" firstDataCol="1"/>
  <pivotFields count="1">
    <pivotField axis="axisRow" dataField="1" compact="0" showAll="0">
      <items count="18">
        <item x="0"/>
        <item x="1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</pivotFields>
  <rowFields count="1">
    <field x="0"/>
  </rowFields>
  <dataFields count="1">
    <dataField name="Cuenta de SEGUNDO CON GUARNICION" fld="0" subtotal="count" numFmtId="164"/>
  </dataFields>
  <pivotTableStyleInfo name="PivotStyleLight16" showRowHeaders="1" showColHeaders="1" showRowStripes="0" showColStripes="0" showLastColumn="1"/>
</pivotTableDefinition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adrmou@hotmail.com" TargetMode="External"/><Relationship Id="rId2" Type="http://schemas.openxmlformats.org/officeDocument/2006/relationships/hyperlink" Target="mailto:oplupes@gmail.com" TargetMode="External"/><Relationship Id="rId3" Type="http://schemas.openxmlformats.org/officeDocument/2006/relationships/hyperlink" Target="mailto:bmarquinadsas@gmail.com" TargetMode="External"/><Relationship Id="rId4" Type="http://schemas.openxmlformats.org/officeDocument/2006/relationships/hyperlink" Target="mailto:dezmen@gmail.com" TargetMode="External"/><Relationship Id="rId5" Type="http://schemas.openxmlformats.org/officeDocument/2006/relationships/hyperlink" Target="mailto:cbartab@gmail.com" TargetMode="External"/><Relationship Id="rId6" Type="http://schemas.openxmlformats.org/officeDocument/2006/relationships/hyperlink" Target="mailto:cllanes@gmail.com" TargetMode="External"/><Relationship Id="rId7" Type="http://schemas.openxmlformats.org/officeDocument/2006/relationships/hyperlink" Target="mailto:jiglesias@tredess.com" TargetMode="External"/><Relationship Id="rId8" Type="http://schemas.openxmlformats.org/officeDocument/2006/relationships/hyperlink" Target="mailto:jgallego@televes.com" TargetMode="External"/><Relationship Id="rId9" Type="http://schemas.openxmlformats.org/officeDocument/2006/relationships/hyperlink" Target="mailto:jalvarez@televes.com" TargetMode="External"/><Relationship Id="rId10" Type="http://schemas.openxmlformats.org/officeDocument/2006/relationships/hyperlink" Target="mailto:jrodal@televes.com" TargetMode="External"/><Relationship Id="rId11" Type="http://schemas.openxmlformats.org/officeDocument/2006/relationships/hyperlink" Target="mailto:largudin@gsertel.com" TargetMode="External"/><Relationship Id="rId12" Type="http://schemas.openxmlformats.org/officeDocument/2006/relationships/hyperlink" Target="mailto:manolo1990_andujar@icloud.com" TargetMode="External"/><Relationship Id="rId13" Type="http://schemas.openxmlformats.org/officeDocument/2006/relationships/hyperlink" Target="mailto:manuel.regueiro@gmail.com" TargetMode="External"/><Relationship Id="rId14" Type="http://schemas.openxmlformats.org/officeDocument/2006/relationships/hyperlink" Target="mailto:mcasal@televes.com" TargetMode="External"/><Relationship Id="rId15" Type="http://schemas.openxmlformats.org/officeDocument/2006/relationships/hyperlink" Target="mailto:mvilar@televes.com" TargetMode="External"/><Relationship Id="rId16" Type="http://schemas.openxmlformats.org/officeDocument/2006/relationships/hyperlink" Target="mailto:magarcia@televes.com" TargetMode="External"/><Relationship Id="rId17" Type="http://schemas.openxmlformats.org/officeDocument/2006/relationships/hyperlink" Target="mailto:magarcia@televes.es" TargetMode="External"/><Relationship Id="rId18" Type="http://schemas.openxmlformats.org/officeDocument/2006/relationships/hyperlink" Target="mailto:olalla.galinanes@gmail.com" TargetMode="External"/><Relationship Id="rId19" Type="http://schemas.openxmlformats.org/officeDocument/2006/relationships/hyperlink" Target="mailto:ocalderon@arantia.com" TargetMode="External"/><Relationship Id="rId20" Type="http://schemas.openxmlformats.org/officeDocument/2006/relationships/hyperlink" Target="mailto:pberdullas@arantia.com" TargetMode="External"/><Relationship Id="rId21" Type="http://schemas.openxmlformats.org/officeDocument/2006/relationships/hyperlink" Target="mailto:prial95@arantia.com" TargetMode="External"/><Relationship Id="rId22" Type="http://schemas.openxmlformats.org/officeDocument/2006/relationships/hyperlink" Target="mailto:samuelgarcia@GMAIL.com" TargetMode="External"/><Relationship Id="rId23" Type="http://schemas.openxmlformats.org/officeDocument/2006/relationships/hyperlink" Target="mailto:sdifda@gmail.com" TargetMode="Externa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I374"/>
  <sheetViews>
    <sheetView showFormulas="false" showGridLines="true" showRowColHeaders="true" showZeros="true" rightToLeft="false" tabSelected="false" showOutlineSymbols="true" defaultGridColor="true" view="normal" topLeftCell="A344" colorId="64" zoomScale="100" zoomScaleNormal="100" zoomScalePageLayoutView="100" workbookViewId="0">
      <selection pane="topLeft" activeCell="A375" activeCellId="0" sqref="A375"/>
    </sheetView>
  </sheetViews>
  <sheetFormatPr defaultColWidth="11.43359375" defaultRowHeight="15" zeroHeight="false" outlineLevelRow="0" outlineLevelCol="0"/>
  <cols>
    <col collapsed="false" customWidth="true" hidden="false" outlineLevel="0" max="1" min="1" style="0" width="32.42"/>
    <col collapsed="false" customWidth="true" hidden="false" outlineLevel="0" max="2" min="2" style="0" width="4.29"/>
    <col collapsed="false" customWidth="true" hidden="false" outlineLevel="0" max="3" min="3" style="0" width="15.29"/>
    <col collapsed="false" customWidth="true" hidden="false" outlineLevel="0" max="4" min="4" style="0" width="23.01"/>
    <col collapsed="false" customWidth="true" hidden="false" outlineLevel="0" max="5" min="5" style="0" width="19.29"/>
    <col collapsed="false" customWidth="true" hidden="false" outlineLevel="0" max="6" min="6" style="0" width="16.57"/>
    <col collapsed="false" customWidth="true" hidden="false" outlineLevel="0" max="9" min="7" style="0" width="33.71"/>
  </cols>
  <sheetData>
    <row r="1" customFormat="false" ht="15.75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customFormat="false" ht="15.75" hidden="false" customHeight="false" outlineLevel="0" collapsed="false">
      <c r="A2" s="2" t="s">
        <v>9</v>
      </c>
      <c r="C2" s="3" t="s">
        <v>10</v>
      </c>
      <c r="D2" s="3" t="s">
        <v>11</v>
      </c>
      <c r="E2" s="3" t="s">
        <v>12</v>
      </c>
      <c r="F2" s="4" t="n">
        <v>608014652</v>
      </c>
      <c r="G2" s="5"/>
      <c r="H2" s="5"/>
    </row>
    <row r="3" customFormat="false" ht="15.75" hidden="false" customHeight="false" outlineLevel="0" collapsed="false">
      <c r="A3" s="3" t="s">
        <v>13</v>
      </c>
      <c r="B3" s="0" t="n">
        <v>123</v>
      </c>
      <c r="C3" s="3" t="s">
        <v>14</v>
      </c>
      <c r="D3" s="3" t="s">
        <v>15</v>
      </c>
      <c r="E3" s="3" t="s">
        <v>16</v>
      </c>
      <c r="F3" s="4" t="n">
        <v>639488665</v>
      </c>
      <c r="G3" s="5"/>
      <c r="H3" s="5"/>
    </row>
    <row r="4" customFormat="false" ht="15.75" hidden="false" customHeight="false" outlineLevel="0" collapsed="false">
      <c r="A4" s="3" t="s">
        <v>17</v>
      </c>
      <c r="B4" s="0" t="n">
        <v>139</v>
      </c>
      <c r="C4" s="3" t="s">
        <v>14</v>
      </c>
      <c r="D4" s="3" t="s">
        <v>15</v>
      </c>
      <c r="E4" s="3" t="s">
        <v>16</v>
      </c>
      <c r="F4" s="4" t="n">
        <v>639488665</v>
      </c>
      <c r="G4" s="5"/>
      <c r="H4" s="5"/>
    </row>
    <row r="5" customFormat="false" ht="15.75" hidden="false" customHeight="false" outlineLevel="0" collapsed="false">
      <c r="A5" s="6" t="s">
        <v>18</v>
      </c>
      <c r="B5" s="0" t="n">
        <v>139</v>
      </c>
      <c r="C5" s="3" t="s">
        <v>14</v>
      </c>
      <c r="D5" s="3" t="s">
        <v>15</v>
      </c>
      <c r="E5" s="3" t="s">
        <v>16</v>
      </c>
      <c r="F5" s="4" t="n">
        <v>639488665</v>
      </c>
      <c r="G5" s="5"/>
      <c r="H5" s="5"/>
    </row>
    <row r="6" customFormat="false" ht="15.75" hidden="false" customHeight="false" outlineLevel="0" collapsed="false">
      <c r="A6" s="3" t="s">
        <v>19</v>
      </c>
      <c r="B6" s="0" t="n">
        <v>38</v>
      </c>
      <c r="C6" s="3" t="s">
        <v>20</v>
      </c>
      <c r="D6" s="3" t="s">
        <v>21</v>
      </c>
      <c r="E6" s="3" t="s">
        <v>22</v>
      </c>
      <c r="F6" s="3"/>
      <c r="G6" s="3"/>
      <c r="H6" s="3"/>
    </row>
    <row r="7" customFormat="false" ht="15.75" hidden="false" customHeight="false" outlineLevel="0" collapsed="false">
      <c r="A7" s="3" t="s">
        <v>23</v>
      </c>
      <c r="B7" s="0" t="n">
        <v>112</v>
      </c>
      <c r="C7" s="3" t="s">
        <v>20</v>
      </c>
      <c r="D7" s="3" t="s">
        <v>24</v>
      </c>
      <c r="E7" s="3" t="s">
        <v>16</v>
      </c>
      <c r="F7" s="4" t="n">
        <v>649071750</v>
      </c>
      <c r="G7" s="5"/>
      <c r="H7" s="5"/>
    </row>
    <row r="8" customFormat="false" ht="15.75" hidden="false" customHeight="false" outlineLevel="0" collapsed="false">
      <c r="A8" s="3" t="s">
        <v>25</v>
      </c>
      <c r="B8" s="0" t="n">
        <v>38</v>
      </c>
      <c r="C8" s="3" t="s">
        <v>20</v>
      </c>
      <c r="D8" s="3" t="s">
        <v>21</v>
      </c>
      <c r="E8" s="3" t="s">
        <v>22</v>
      </c>
      <c r="F8" s="3"/>
      <c r="G8" s="5"/>
      <c r="H8" s="5"/>
    </row>
    <row r="9" customFormat="false" ht="15.75" hidden="false" customHeight="false" outlineLevel="0" collapsed="false">
      <c r="A9" s="3" t="s">
        <v>26</v>
      </c>
      <c r="B9" s="0" t="n">
        <v>5</v>
      </c>
      <c r="C9" s="3" t="s">
        <v>27</v>
      </c>
      <c r="D9" s="3" t="s">
        <v>28</v>
      </c>
      <c r="E9" s="3" t="s">
        <v>16</v>
      </c>
      <c r="F9" s="4" t="n">
        <v>680787810</v>
      </c>
      <c r="G9" s="3"/>
      <c r="H9" s="3"/>
    </row>
    <row r="10" customFormat="false" ht="15.75" hidden="false" customHeight="false" outlineLevel="0" collapsed="false">
      <c r="A10" s="3" t="s">
        <v>29</v>
      </c>
      <c r="B10" s="0" t="n">
        <v>21</v>
      </c>
      <c r="C10" s="3" t="s">
        <v>27</v>
      </c>
      <c r="D10" s="3" t="s">
        <v>30</v>
      </c>
      <c r="E10" s="3" t="s">
        <v>22</v>
      </c>
      <c r="F10" s="3" t="s">
        <v>31</v>
      </c>
      <c r="G10" s="3"/>
      <c r="H10" s="3"/>
    </row>
    <row r="11" customFormat="false" ht="15.75" hidden="false" customHeight="false" outlineLevel="0" collapsed="false">
      <c r="A11" s="3" t="s">
        <v>32</v>
      </c>
      <c r="B11" s="0" t="n">
        <v>70</v>
      </c>
      <c r="C11" s="3" t="s">
        <v>33</v>
      </c>
      <c r="D11" s="3" t="s">
        <v>34</v>
      </c>
      <c r="E11" s="3" t="s">
        <v>22</v>
      </c>
      <c r="F11" s="4" t="n">
        <v>657827153</v>
      </c>
      <c r="G11" s="3"/>
      <c r="H11" s="3"/>
    </row>
    <row r="12" customFormat="false" ht="15.75" hidden="false" customHeight="false" outlineLevel="0" collapsed="false">
      <c r="A12" s="3" t="s">
        <v>35</v>
      </c>
      <c r="B12" s="0" t="n">
        <v>148</v>
      </c>
      <c r="C12" s="3" t="s">
        <v>36</v>
      </c>
      <c r="D12" s="3" t="s">
        <v>37</v>
      </c>
      <c r="E12" s="3" t="s">
        <v>22</v>
      </c>
      <c r="F12" s="4" t="n">
        <v>618816403</v>
      </c>
      <c r="G12" s="5"/>
      <c r="H12" s="5"/>
    </row>
    <row r="13" customFormat="false" ht="15.75" hidden="false" customHeight="false" outlineLevel="0" collapsed="false">
      <c r="A13" s="3" t="s">
        <v>35</v>
      </c>
      <c r="B13" s="7" t="n">
        <v>221</v>
      </c>
      <c r="C13" s="3" t="s">
        <v>36</v>
      </c>
      <c r="D13" s="3" t="s">
        <v>38</v>
      </c>
      <c r="E13" s="3" t="s">
        <v>22</v>
      </c>
      <c r="F13" s="4" t="n">
        <v>618816403</v>
      </c>
      <c r="G13" s="5"/>
      <c r="H13" s="5"/>
    </row>
    <row r="14" customFormat="false" ht="15.75" hidden="false" customHeight="false" outlineLevel="0" collapsed="false">
      <c r="A14" s="8" t="s">
        <v>39</v>
      </c>
      <c r="B14" s="7" t="n">
        <v>221</v>
      </c>
      <c r="C14" s="3" t="s">
        <v>36</v>
      </c>
      <c r="D14" s="3" t="s">
        <v>38</v>
      </c>
      <c r="E14" s="3" t="s">
        <v>22</v>
      </c>
      <c r="F14" s="4" t="n">
        <v>618816403</v>
      </c>
      <c r="G14" s="5"/>
      <c r="H14" s="5"/>
    </row>
    <row r="15" customFormat="false" ht="15.75" hidden="false" customHeight="false" outlineLevel="0" collapsed="false">
      <c r="A15" s="3" t="s">
        <v>40</v>
      </c>
      <c r="B15" s="0" t="n">
        <v>181</v>
      </c>
      <c r="C15" s="3" t="s">
        <v>41</v>
      </c>
      <c r="D15" s="3" t="s">
        <v>42</v>
      </c>
      <c r="E15" s="3" t="s">
        <v>16</v>
      </c>
      <c r="F15" s="4" t="n">
        <v>645899662</v>
      </c>
      <c r="G15" s="5"/>
      <c r="H15" s="5"/>
    </row>
    <row r="16" customFormat="false" ht="15.75" hidden="false" customHeight="false" outlineLevel="0" collapsed="false">
      <c r="A16" s="3" t="s">
        <v>43</v>
      </c>
      <c r="B16" s="0" t="n">
        <v>44</v>
      </c>
      <c r="C16" s="3" t="s">
        <v>44</v>
      </c>
      <c r="D16" s="3" t="s">
        <v>45</v>
      </c>
      <c r="E16" s="3" t="s">
        <v>46</v>
      </c>
      <c r="F16" s="4" t="n">
        <v>628524807</v>
      </c>
      <c r="G16" s="3"/>
      <c r="H16" s="3"/>
    </row>
    <row r="17" customFormat="false" ht="15.75" hidden="false" customHeight="false" outlineLevel="0" collapsed="false">
      <c r="A17" s="3" t="s">
        <v>47</v>
      </c>
      <c r="B17" s="0" t="n">
        <v>122</v>
      </c>
      <c r="C17" s="3" t="s">
        <v>48</v>
      </c>
      <c r="D17" s="3" t="s">
        <v>49</v>
      </c>
      <c r="E17" s="3" t="s">
        <v>16</v>
      </c>
      <c r="F17" s="3"/>
      <c r="G17" s="5"/>
      <c r="H17" s="5"/>
    </row>
    <row r="18" customFormat="false" ht="15.75" hidden="false" customHeight="false" outlineLevel="0" collapsed="false">
      <c r="A18" s="3" t="s">
        <v>47</v>
      </c>
      <c r="B18" s="9" t="n">
        <v>158</v>
      </c>
      <c r="C18" s="3" t="s">
        <v>48</v>
      </c>
      <c r="D18" s="3" t="s">
        <v>50</v>
      </c>
      <c r="E18" s="3" t="s">
        <v>16</v>
      </c>
      <c r="F18" s="3"/>
      <c r="G18" s="5"/>
      <c r="H18" s="5"/>
    </row>
    <row r="19" customFormat="false" ht="15.75" hidden="false" customHeight="false" outlineLevel="0" collapsed="false">
      <c r="A19" s="3" t="s">
        <v>51</v>
      </c>
      <c r="B19" s="0" t="n">
        <v>203</v>
      </c>
      <c r="C19" s="3" t="s">
        <v>48</v>
      </c>
      <c r="D19" s="3" t="s">
        <v>52</v>
      </c>
      <c r="E19" s="3" t="s">
        <v>12</v>
      </c>
      <c r="F19" s="4" t="n">
        <v>699332063</v>
      </c>
      <c r="G19" s="5"/>
      <c r="H19" s="3"/>
    </row>
    <row r="20" customFormat="false" ht="15.75" hidden="false" customHeight="false" outlineLevel="0" collapsed="false">
      <c r="A20" s="10" t="s">
        <v>53</v>
      </c>
      <c r="B20" s="7" t="n">
        <v>224</v>
      </c>
      <c r="C20" s="10" t="s">
        <v>54</v>
      </c>
      <c r="D20" s="10" t="s">
        <v>55</v>
      </c>
      <c r="E20" s="10" t="s">
        <v>22</v>
      </c>
      <c r="F20" s="11" t="n">
        <v>638201737</v>
      </c>
      <c r="G20" s="5"/>
      <c r="H20" s="5"/>
    </row>
    <row r="21" customFormat="false" ht="15.75" hidden="false" customHeight="false" outlineLevel="0" collapsed="false">
      <c r="A21" s="12" t="s">
        <v>53</v>
      </c>
      <c r="B21" s="13" t="n">
        <v>226</v>
      </c>
      <c r="C21" s="12" t="s">
        <v>54</v>
      </c>
      <c r="D21" s="12" t="s">
        <v>55</v>
      </c>
      <c r="E21" s="12" t="s">
        <v>22</v>
      </c>
      <c r="F21" s="14" t="n">
        <v>638201737</v>
      </c>
      <c r="G21" s="5"/>
      <c r="H21" s="5"/>
    </row>
    <row r="22" customFormat="false" ht="15.75" hidden="false" customHeight="false" outlineLevel="0" collapsed="false">
      <c r="A22" s="3" t="s">
        <v>56</v>
      </c>
      <c r="B22" s="7" t="n">
        <v>224</v>
      </c>
      <c r="C22" s="10" t="s">
        <v>54</v>
      </c>
      <c r="D22" s="10" t="s">
        <v>55</v>
      </c>
      <c r="E22" s="10" t="s">
        <v>22</v>
      </c>
      <c r="F22" s="11" t="n">
        <v>638201737</v>
      </c>
      <c r="G22" s="5"/>
      <c r="H22" s="5"/>
    </row>
    <row r="23" customFormat="false" ht="15.75" hidden="false" customHeight="false" outlineLevel="0" collapsed="false">
      <c r="A23" s="3" t="s">
        <v>57</v>
      </c>
      <c r="B23" s="0" t="n">
        <v>18</v>
      </c>
      <c r="C23" s="3" t="s">
        <v>58</v>
      </c>
      <c r="D23" s="3" t="s">
        <v>59</v>
      </c>
      <c r="E23" s="3" t="s">
        <v>22</v>
      </c>
      <c r="F23" s="3"/>
      <c r="G23" s="3"/>
      <c r="H23" s="3"/>
    </row>
    <row r="24" customFormat="false" ht="15.75" hidden="false" customHeight="false" outlineLevel="0" collapsed="false">
      <c r="A24" s="3" t="s">
        <v>60</v>
      </c>
      <c r="C24" s="3" t="s">
        <v>61</v>
      </c>
      <c r="D24" s="3" t="s">
        <v>62</v>
      </c>
      <c r="E24" s="3" t="s">
        <v>12</v>
      </c>
      <c r="F24" s="4" t="n">
        <v>629618289</v>
      </c>
      <c r="G24" s="5"/>
      <c r="H24" s="5"/>
    </row>
    <row r="25" customFormat="false" ht="15.75" hidden="false" customHeight="false" outlineLevel="0" collapsed="false">
      <c r="A25" s="3" t="s">
        <v>63</v>
      </c>
      <c r="B25" s="0" t="n">
        <v>189</v>
      </c>
      <c r="C25" s="3" t="s">
        <v>64</v>
      </c>
      <c r="D25" s="3" t="s">
        <v>65</v>
      </c>
      <c r="E25" s="3" t="s">
        <v>16</v>
      </c>
      <c r="F25" s="4" t="n">
        <v>630936339</v>
      </c>
      <c r="G25" s="5"/>
      <c r="H25" s="5"/>
    </row>
    <row r="26" customFormat="false" ht="15.75" hidden="false" customHeight="false" outlineLevel="0" collapsed="false">
      <c r="A26" s="3" t="s">
        <v>66</v>
      </c>
      <c r="B26" s="0" t="n">
        <v>67</v>
      </c>
      <c r="C26" s="3" t="s">
        <v>67</v>
      </c>
      <c r="D26" s="3" t="s">
        <v>68</v>
      </c>
      <c r="E26" s="3" t="s">
        <v>12</v>
      </c>
      <c r="F26" s="4" t="n">
        <v>618087962</v>
      </c>
      <c r="G26" s="3"/>
      <c r="H26" s="3"/>
    </row>
    <row r="27" customFormat="false" ht="15.75" hidden="false" customHeight="false" outlineLevel="0" collapsed="false">
      <c r="A27" s="3" t="s">
        <v>69</v>
      </c>
      <c r="B27" s="0" t="n">
        <v>60</v>
      </c>
      <c r="C27" s="3" t="s">
        <v>70</v>
      </c>
      <c r="D27" s="3" t="s">
        <v>71</v>
      </c>
      <c r="E27" s="3" t="s">
        <v>16</v>
      </c>
      <c r="F27" s="3"/>
      <c r="G27" s="3"/>
      <c r="H27" s="3"/>
    </row>
    <row r="28" customFormat="false" ht="15.75" hidden="false" customHeight="false" outlineLevel="0" collapsed="false">
      <c r="A28" s="3" t="s">
        <v>69</v>
      </c>
      <c r="B28" s="0" t="n">
        <v>61</v>
      </c>
      <c r="C28" s="3" t="s">
        <v>70</v>
      </c>
      <c r="D28" s="3" t="s">
        <v>71</v>
      </c>
      <c r="E28" s="3" t="s">
        <v>16</v>
      </c>
      <c r="F28" s="3"/>
      <c r="G28" s="3"/>
      <c r="H28" s="3"/>
    </row>
    <row r="29" customFormat="false" ht="15.75" hidden="false" customHeight="false" outlineLevel="0" collapsed="false">
      <c r="A29" s="3" t="s">
        <v>69</v>
      </c>
      <c r="B29" s="0" t="n">
        <v>161</v>
      </c>
      <c r="C29" s="3" t="s">
        <v>72</v>
      </c>
      <c r="D29" s="3" t="s">
        <v>73</v>
      </c>
      <c r="E29" s="3" t="s">
        <v>16</v>
      </c>
      <c r="F29" s="3"/>
      <c r="G29" s="5"/>
      <c r="H29" s="5"/>
    </row>
    <row r="30" customFormat="false" ht="15.75" hidden="false" customHeight="false" outlineLevel="0" collapsed="false">
      <c r="A30" s="2" t="s">
        <v>74</v>
      </c>
      <c r="B30" s="0" t="n">
        <v>60</v>
      </c>
      <c r="C30" s="3" t="s">
        <v>70</v>
      </c>
      <c r="D30" s="3" t="s">
        <v>71</v>
      </c>
      <c r="E30" s="3" t="s">
        <v>16</v>
      </c>
      <c r="F30" s="3"/>
      <c r="G30" s="5"/>
      <c r="H30" s="5"/>
    </row>
    <row r="31" customFormat="false" ht="15.75" hidden="false" customHeight="false" outlineLevel="0" collapsed="false">
      <c r="A31" s="3" t="s">
        <v>75</v>
      </c>
      <c r="B31" s="0" t="n">
        <v>60</v>
      </c>
      <c r="C31" s="3" t="s">
        <v>70</v>
      </c>
      <c r="D31" s="3" t="s">
        <v>71</v>
      </c>
      <c r="E31" s="3" t="s">
        <v>16</v>
      </c>
      <c r="F31" s="3"/>
      <c r="G31" s="5"/>
      <c r="H31" s="5"/>
    </row>
    <row r="32" customFormat="false" ht="15.75" hidden="false" customHeight="false" outlineLevel="0" collapsed="false">
      <c r="A32" s="3" t="s">
        <v>76</v>
      </c>
      <c r="B32" s="0" t="n">
        <v>86</v>
      </c>
      <c r="C32" s="3" t="s">
        <v>77</v>
      </c>
      <c r="D32" s="3" t="s">
        <v>78</v>
      </c>
      <c r="E32" s="3" t="s">
        <v>12</v>
      </c>
      <c r="F32" s="4" t="n">
        <v>635941649</v>
      </c>
      <c r="G32" s="3"/>
      <c r="H32" s="3"/>
    </row>
    <row r="33" customFormat="false" ht="15.75" hidden="false" customHeight="false" outlineLevel="0" collapsed="false">
      <c r="A33" s="3" t="s">
        <v>79</v>
      </c>
      <c r="B33" s="0" t="n">
        <v>135</v>
      </c>
      <c r="C33" s="3" t="s">
        <v>80</v>
      </c>
      <c r="D33" s="3" t="s">
        <v>81</v>
      </c>
      <c r="E33" s="3" t="s">
        <v>16</v>
      </c>
      <c r="F33" s="4" t="n">
        <v>649264912</v>
      </c>
      <c r="G33" s="5"/>
      <c r="H33" s="5"/>
    </row>
    <row r="34" customFormat="false" ht="15.75" hidden="false" customHeight="false" outlineLevel="0" collapsed="false">
      <c r="A34" s="3" t="s">
        <v>79</v>
      </c>
      <c r="B34" s="0" t="n">
        <v>140</v>
      </c>
      <c r="C34" s="3" t="s">
        <v>80</v>
      </c>
      <c r="D34" s="3" t="s">
        <v>82</v>
      </c>
      <c r="E34" s="3" t="s">
        <v>16</v>
      </c>
      <c r="F34" s="4" t="n">
        <v>649264912</v>
      </c>
      <c r="G34" s="5"/>
      <c r="H34" s="5"/>
    </row>
    <row r="35" customFormat="false" ht="15.75" hidden="false" customHeight="false" outlineLevel="0" collapsed="false">
      <c r="A35" s="3" t="s">
        <v>83</v>
      </c>
      <c r="B35" s="15" t="n">
        <v>265</v>
      </c>
      <c r="C35" s="3" t="s">
        <v>77</v>
      </c>
      <c r="D35" s="3" t="s">
        <v>84</v>
      </c>
      <c r="E35" s="3" t="s">
        <v>12</v>
      </c>
      <c r="F35" s="4" t="n">
        <v>606692463</v>
      </c>
      <c r="G35" s="5"/>
      <c r="H35" s="5"/>
    </row>
    <row r="36" customFormat="false" ht="15.75" hidden="false" customHeight="false" outlineLevel="0" collapsed="false">
      <c r="A36" s="10" t="s">
        <v>83</v>
      </c>
      <c r="C36" s="10" t="s">
        <v>77</v>
      </c>
      <c r="D36" s="10" t="s">
        <v>84</v>
      </c>
      <c r="E36" s="10" t="s">
        <v>12</v>
      </c>
      <c r="F36" s="11" t="n">
        <v>606692463</v>
      </c>
      <c r="G36" s="5"/>
      <c r="H36" s="5"/>
    </row>
    <row r="37" customFormat="false" ht="15.75" hidden="false" customHeight="false" outlineLevel="0" collapsed="false">
      <c r="A37" s="3" t="s">
        <v>85</v>
      </c>
      <c r="B37" s="0" t="n">
        <v>133</v>
      </c>
      <c r="C37" s="3" t="s">
        <v>86</v>
      </c>
      <c r="D37" s="3" t="s">
        <v>87</v>
      </c>
      <c r="E37" s="3" t="s">
        <v>12</v>
      </c>
      <c r="F37" s="4" t="n">
        <v>619523548</v>
      </c>
      <c r="G37" s="5"/>
      <c r="H37" s="5"/>
    </row>
    <row r="38" customFormat="false" ht="15.75" hidden="false" customHeight="false" outlineLevel="0" collapsed="false">
      <c r="A38" s="3" t="s">
        <v>85</v>
      </c>
      <c r="B38" s="0" t="n">
        <v>212</v>
      </c>
      <c r="C38" s="3" t="s">
        <v>86</v>
      </c>
      <c r="D38" s="3" t="s">
        <v>87</v>
      </c>
      <c r="E38" s="3" t="s">
        <v>12</v>
      </c>
      <c r="F38" s="4" t="n">
        <v>619523548</v>
      </c>
      <c r="G38" s="5"/>
      <c r="H38" s="5"/>
    </row>
    <row r="39" customFormat="false" ht="15.75" hidden="false" customHeight="false" outlineLevel="0" collapsed="false">
      <c r="A39" s="3" t="s">
        <v>88</v>
      </c>
      <c r="B39" s="0" t="n">
        <v>71</v>
      </c>
      <c r="C39" s="3" t="s">
        <v>89</v>
      </c>
      <c r="D39" s="3" t="s">
        <v>90</v>
      </c>
      <c r="E39" s="3" t="s">
        <v>12</v>
      </c>
      <c r="F39" s="3"/>
      <c r="G39" s="3"/>
      <c r="H39" s="3"/>
    </row>
    <row r="40" customFormat="false" ht="15.75" hidden="false" customHeight="false" outlineLevel="0" collapsed="false">
      <c r="A40" s="3" t="s">
        <v>91</v>
      </c>
      <c r="B40" s="0" t="n">
        <v>35</v>
      </c>
      <c r="C40" s="3" t="s">
        <v>92</v>
      </c>
      <c r="D40" s="3" t="s">
        <v>93</v>
      </c>
      <c r="E40" s="3" t="s">
        <v>12</v>
      </c>
      <c r="F40" s="4" t="n">
        <v>656689717</v>
      </c>
      <c r="G40" s="3"/>
      <c r="H40" s="3"/>
    </row>
    <row r="41" customFormat="false" ht="15.75" hidden="false" customHeight="false" outlineLevel="0" collapsed="false">
      <c r="A41" s="3" t="s">
        <v>94</v>
      </c>
      <c r="B41" s="0" t="n">
        <v>45</v>
      </c>
      <c r="C41" s="3" t="s">
        <v>92</v>
      </c>
      <c r="D41" s="3" t="s">
        <v>95</v>
      </c>
      <c r="E41" s="3" t="s">
        <v>16</v>
      </c>
      <c r="F41" s="3"/>
      <c r="G41" s="3"/>
      <c r="H41" s="3"/>
    </row>
    <row r="42" customFormat="false" ht="15.75" hidden="false" customHeight="false" outlineLevel="0" collapsed="false">
      <c r="A42" s="3" t="s">
        <v>96</v>
      </c>
      <c r="B42" s="0" t="n">
        <v>104</v>
      </c>
      <c r="C42" s="3" t="s">
        <v>92</v>
      </c>
      <c r="D42" s="3" t="s">
        <v>97</v>
      </c>
      <c r="E42" s="3" t="s">
        <v>22</v>
      </c>
      <c r="F42" s="4" t="n">
        <v>620143875</v>
      </c>
      <c r="G42" s="5"/>
      <c r="H42" s="5"/>
    </row>
    <row r="43" customFormat="false" ht="15.75" hidden="false" customHeight="false" outlineLevel="0" collapsed="false">
      <c r="A43" s="3" t="s">
        <v>98</v>
      </c>
      <c r="B43" s="0" t="n">
        <v>200</v>
      </c>
      <c r="C43" s="3" t="s">
        <v>99</v>
      </c>
      <c r="D43" s="3" t="s">
        <v>100</v>
      </c>
      <c r="E43" s="3" t="s">
        <v>22</v>
      </c>
      <c r="F43" s="4" t="n">
        <v>626505408</v>
      </c>
      <c r="G43" s="5"/>
      <c r="H43" s="3"/>
    </row>
    <row r="44" customFormat="false" ht="15.75" hidden="false" customHeight="false" outlineLevel="0" collapsed="false">
      <c r="A44" s="3" t="s">
        <v>101</v>
      </c>
      <c r="B44" s="0" t="n">
        <v>104</v>
      </c>
      <c r="C44" s="3" t="s">
        <v>92</v>
      </c>
      <c r="D44" s="3" t="s">
        <v>97</v>
      </c>
      <c r="E44" s="3" t="s">
        <v>22</v>
      </c>
      <c r="F44" s="4" t="n">
        <v>620143875</v>
      </c>
      <c r="G44" s="5"/>
      <c r="H44" s="5"/>
    </row>
    <row r="45" customFormat="false" ht="15.75" hidden="false" customHeight="false" outlineLevel="0" collapsed="false">
      <c r="A45" s="3" t="s">
        <v>102</v>
      </c>
      <c r="B45" s="0" t="n">
        <v>66</v>
      </c>
      <c r="C45" s="3" t="s">
        <v>103</v>
      </c>
      <c r="D45" s="3" t="s">
        <v>104</v>
      </c>
      <c r="E45" s="3" t="s">
        <v>12</v>
      </c>
      <c r="F45" s="3" t="s">
        <v>105</v>
      </c>
      <c r="G45" s="3"/>
      <c r="H45" s="3"/>
    </row>
    <row r="46" customFormat="false" ht="15.75" hidden="false" customHeight="false" outlineLevel="0" collapsed="false">
      <c r="A46" s="3" t="s">
        <v>106</v>
      </c>
      <c r="B46" s="0" t="n">
        <v>175</v>
      </c>
      <c r="C46" s="3" t="s">
        <v>107</v>
      </c>
      <c r="D46" s="3" t="s">
        <v>108</v>
      </c>
      <c r="E46" s="3" t="s">
        <v>16</v>
      </c>
      <c r="F46" s="3"/>
      <c r="G46" s="5"/>
      <c r="H46" s="5"/>
    </row>
    <row r="47" customFormat="false" ht="15.75" hidden="false" customHeight="false" outlineLevel="0" collapsed="false">
      <c r="A47" s="3" t="s">
        <v>109</v>
      </c>
      <c r="B47" s="0" t="n">
        <v>173</v>
      </c>
      <c r="C47" s="3" t="s">
        <v>110</v>
      </c>
      <c r="D47" s="3" t="s">
        <v>111</v>
      </c>
      <c r="E47" s="3" t="s">
        <v>16</v>
      </c>
      <c r="F47" s="3"/>
      <c r="G47" s="5"/>
      <c r="H47" s="5"/>
    </row>
    <row r="48" customFormat="false" ht="15.75" hidden="false" customHeight="false" outlineLevel="0" collapsed="false">
      <c r="A48" s="3" t="s">
        <v>112</v>
      </c>
      <c r="B48" s="9" t="n">
        <v>25</v>
      </c>
      <c r="C48" s="3" t="s">
        <v>113</v>
      </c>
      <c r="D48" s="3" t="s">
        <v>114</v>
      </c>
      <c r="E48" s="3" t="s">
        <v>16</v>
      </c>
      <c r="F48" s="4" t="n">
        <v>661148230</v>
      </c>
      <c r="G48" s="3"/>
      <c r="H48" s="3"/>
    </row>
    <row r="49" customFormat="false" ht="15.75" hidden="false" customHeight="false" outlineLevel="0" collapsed="false">
      <c r="A49" s="3" t="s">
        <v>112</v>
      </c>
      <c r="B49" s="9" t="n">
        <v>28</v>
      </c>
      <c r="C49" s="3" t="s">
        <v>113</v>
      </c>
      <c r="D49" s="3" t="s">
        <v>114</v>
      </c>
      <c r="E49" s="3" t="s">
        <v>16</v>
      </c>
      <c r="F49" s="4" t="n">
        <v>661148230</v>
      </c>
      <c r="G49" s="3"/>
      <c r="H49" s="3"/>
    </row>
    <row r="50" customFormat="false" ht="27" hidden="false" customHeight="false" outlineLevel="0" collapsed="false">
      <c r="A50" s="3" t="s">
        <v>115</v>
      </c>
      <c r="B50" s="0" t="n">
        <v>111</v>
      </c>
      <c r="C50" s="3" t="s">
        <v>116</v>
      </c>
      <c r="D50" s="3" t="s">
        <v>117</v>
      </c>
      <c r="E50" s="3" t="s">
        <v>12</v>
      </c>
      <c r="F50" s="4" t="n">
        <v>600336483</v>
      </c>
      <c r="G50" s="5"/>
      <c r="H50" s="5"/>
    </row>
    <row r="51" customFormat="false" ht="15.75" hidden="false" customHeight="false" outlineLevel="0" collapsed="false">
      <c r="A51" s="3" t="s">
        <v>118</v>
      </c>
      <c r="B51" s="0" t="n">
        <v>126</v>
      </c>
      <c r="C51" s="3" t="s">
        <v>119</v>
      </c>
      <c r="D51" s="3" t="s">
        <v>120</v>
      </c>
      <c r="E51" s="16" t="s">
        <v>22</v>
      </c>
      <c r="F51" s="3"/>
      <c r="G51" s="5"/>
      <c r="H51" s="5"/>
    </row>
    <row r="52" customFormat="false" ht="15.75" hidden="false" customHeight="false" outlineLevel="0" collapsed="false">
      <c r="A52" s="3" t="s">
        <v>118</v>
      </c>
      <c r="B52" s="0" t="n">
        <v>149</v>
      </c>
      <c r="C52" s="3" t="s">
        <v>119</v>
      </c>
      <c r="D52" s="3" t="s">
        <v>120</v>
      </c>
      <c r="E52" s="16" t="s">
        <v>22</v>
      </c>
      <c r="F52" s="3"/>
      <c r="G52" s="5"/>
      <c r="H52" s="5"/>
    </row>
    <row r="53" customFormat="false" ht="15.75" hidden="false" customHeight="false" outlineLevel="0" collapsed="false">
      <c r="A53" s="3" t="s">
        <v>118</v>
      </c>
      <c r="B53" s="0" t="n">
        <v>167</v>
      </c>
      <c r="C53" s="3" t="s">
        <v>119</v>
      </c>
      <c r="D53" s="3" t="s">
        <v>120</v>
      </c>
      <c r="E53" s="16" t="s">
        <v>22</v>
      </c>
      <c r="F53" s="3"/>
      <c r="G53" s="5"/>
      <c r="H53" s="5"/>
    </row>
    <row r="54" customFormat="false" ht="15.75" hidden="false" customHeight="false" outlineLevel="0" collapsed="false">
      <c r="A54" s="3" t="s">
        <v>121</v>
      </c>
      <c r="B54" s="0" t="n">
        <v>20</v>
      </c>
      <c r="C54" s="3" t="s">
        <v>122</v>
      </c>
      <c r="D54" s="3" t="s">
        <v>123</v>
      </c>
      <c r="E54" s="3" t="s">
        <v>12</v>
      </c>
      <c r="F54" s="3"/>
      <c r="G54" s="3"/>
      <c r="H54" s="3"/>
    </row>
    <row r="55" customFormat="false" ht="15.75" hidden="false" customHeight="false" outlineLevel="0" collapsed="false">
      <c r="A55" s="3" t="s">
        <v>124</v>
      </c>
      <c r="B55" s="9" t="n">
        <v>51</v>
      </c>
      <c r="C55" s="3" t="s">
        <v>122</v>
      </c>
      <c r="D55" s="3" t="s">
        <v>125</v>
      </c>
      <c r="E55" s="3" t="s">
        <v>16</v>
      </c>
      <c r="F55" s="3"/>
      <c r="G55" s="3"/>
      <c r="H55" s="3"/>
    </row>
    <row r="56" customFormat="false" ht="15.75" hidden="false" customHeight="false" outlineLevel="0" collapsed="false">
      <c r="A56" s="8" t="s">
        <v>126</v>
      </c>
      <c r="B56" s="0" t="n">
        <v>219</v>
      </c>
      <c r="C56" s="17" t="s">
        <v>122</v>
      </c>
      <c r="D56" s="17" t="s">
        <v>123</v>
      </c>
      <c r="E56" s="2" t="s">
        <v>12</v>
      </c>
      <c r="F56" s="5"/>
      <c r="G56" s="5"/>
      <c r="H56" s="5"/>
    </row>
    <row r="57" customFormat="false" ht="15.75" hidden="false" customHeight="false" outlineLevel="0" collapsed="false">
      <c r="A57" s="3" t="s">
        <v>127</v>
      </c>
      <c r="C57" s="3" t="s">
        <v>122</v>
      </c>
      <c r="D57" s="3" t="s">
        <v>128</v>
      </c>
      <c r="E57" s="3" t="s">
        <v>22</v>
      </c>
      <c r="F57" s="4" t="n">
        <v>618292754</v>
      </c>
      <c r="G57" s="5"/>
      <c r="H57" s="5"/>
    </row>
    <row r="58" s="18" customFormat="true" ht="15.75" hidden="false" customHeight="false" outlineLevel="0" collapsed="false">
      <c r="A58" s="3" t="s">
        <v>129</v>
      </c>
      <c r="B58" s="18" t="n">
        <v>47</v>
      </c>
      <c r="C58" s="3" t="s">
        <v>130</v>
      </c>
      <c r="D58" s="3" t="s">
        <v>131</v>
      </c>
      <c r="E58" s="3" t="s">
        <v>16</v>
      </c>
      <c r="F58" s="4" t="n">
        <v>981522200</v>
      </c>
      <c r="G58" s="3"/>
      <c r="H58" s="3"/>
      <c r="I58" s="5"/>
    </row>
    <row r="59" customFormat="false" ht="15.75" hidden="false" customHeight="false" outlineLevel="0" collapsed="false">
      <c r="A59" s="3" t="s">
        <v>132</v>
      </c>
      <c r="B59" s="0" t="n">
        <v>110</v>
      </c>
      <c r="C59" s="3" t="s">
        <v>130</v>
      </c>
      <c r="D59" s="3" t="s">
        <v>133</v>
      </c>
      <c r="E59" s="3" t="s">
        <v>12</v>
      </c>
      <c r="F59" s="4" t="n">
        <v>605652435</v>
      </c>
      <c r="G59" s="5"/>
      <c r="H59" s="5"/>
    </row>
    <row r="60" customFormat="false" ht="15.75" hidden="false" customHeight="false" outlineLevel="0" collapsed="false">
      <c r="A60" s="3" t="s">
        <v>134</v>
      </c>
      <c r="B60" s="0" t="n">
        <v>1</v>
      </c>
      <c r="C60" s="3" t="s">
        <v>135</v>
      </c>
      <c r="D60" s="3" t="s">
        <v>136</v>
      </c>
      <c r="E60" s="3" t="s">
        <v>16</v>
      </c>
      <c r="F60" s="4" t="n">
        <v>619046890</v>
      </c>
      <c r="G60" s="3"/>
      <c r="H60" s="3"/>
      <c r="I60" s="9"/>
    </row>
    <row r="61" s="19" customFormat="true" ht="15.75" hidden="false" customHeight="false" outlineLevel="0" collapsed="false">
      <c r="A61" s="3" t="s">
        <v>137</v>
      </c>
      <c r="B61" s="19" t="n">
        <v>40</v>
      </c>
      <c r="C61" s="3" t="s">
        <v>135</v>
      </c>
      <c r="D61" s="3" t="s">
        <v>138</v>
      </c>
      <c r="E61" s="3" t="s">
        <v>12</v>
      </c>
      <c r="F61" s="4" t="n">
        <v>627970450</v>
      </c>
      <c r="G61" s="3"/>
      <c r="H61" s="3"/>
    </row>
    <row r="62" customFormat="false" ht="15.75" hidden="false" customHeight="false" outlineLevel="0" collapsed="false">
      <c r="A62" s="3" t="s">
        <v>139</v>
      </c>
      <c r="B62" s="0" t="n">
        <v>101</v>
      </c>
      <c r="C62" s="3" t="s">
        <v>135</v>
      </c>
      <c r="D62" s="3" t="s">
        <v>140</v>
      </c>
      <c r="E62" s="3" t="s">
        <v>12</v>
      </c>
      <c r="F62" s="4" t="n">
        <v>981522447</v>
      </c>
      <c r="G62" s="5"/>
      <c r="H62" s="5"/>
    </row>
    <row r="63" customFormat="false" ht="15.75" hidden="false" customHeight="false" outlineLevel="0" collapsed="false">
      <c r="A63" s="3" t="s">
        <v>141</v>
      </c>
      <c r="B63" s="0" t="n">
        <v>138</v>
      </c>
      <c r="C63" s="3" t="s">
        <v>135</v>
      </c>
      <c r="D63" s="3" t="s">
        <v>142</v>
      </c>
      <c r="E63" s="3" t="s">
        <v>16</v>
      </c>
      <c r="F63" s="4" t="n">
        <v>653904661</v>
      </c>
      <c r="G63" s="5"/>
      <c r="H63" s="5"/>
    </row>
    <row r="64" customFormat="false" ht="15.75" hidden="false" customHeight="false" outlineLevel="0" collapsed="false">
      <c r="A64" s="3" t="s">
        <v>143</v>
      </c>
      <c r="B64" s="0" t="n">
        <v>146</v>
      </c>
      <c r="C64" s="3" t="s">
        <v>135</v>
      </c>
      <c r="D64" s="3" t="s">
        <v>144</v>
      </c>
      <c r="E64" s="3" t="s">
        <v>12</v>
      </c>
      <c r="F64" s="3"/>
      <c r="G64" s="5"/>
      <c r="H64" s="5"/>
    </row>
    <row r="65" customFormat="false" ht="15.75" hidden="false" customHeight="false" outlineLevel="0" collapsed="false">
      <c r="A65" s="3" t="s">
        <v>145</v>
      </c>
      <c r="B65" s="0" t="n">
        <v>159</v>
      </c>
      <c r="C65" s="3" t="s">
        <v>135</v>
      </c>
      <c r="D65" s="3" t="s">
        <v>146</v>
      </c>
      <c r="E65" s="3" t="s">
        <v>16</v>
      </c>
      <c r="F65" s="4" t="n">
        <v>654121916</v>
      </c>
      <c r="G65" s="5"/>
      <c r="H65" s="5"/>
    </row>
    <row r="66" customFormat="false" ht="15.75" hidden="false" customHeight="false" outlineLevel="0" collapsed="false">
      <c r="A66" s="3" t="s">
        <v>141</v>
      </c>
      <c r="B66" s="0" t="n">
        <v>170</v>
      </c>
      <c r="C66" s="3" t="s">
        <v>147</v>
      </c>
      <c r="D66" s="3" t="s">
        <v>148</v>
      </c>
      <c r="E66" s="3" t="s">
        <v>16</v>
      </c>
      <c r="F66" s="4" t="n">
        <v>653904661</v>
      </c>
      <c r="G66" s="5"/>
      <c r="H66" s="5"/>
    </row>
    <row r="67" customFormat="false" ht="15.75" hidden="false" customHeight="false" outlineLevel="0" collapsed="false">
      <c r="A67" s="3" t="s">
        <v>149</v>
      </c>
      <c r="B67" s="0" t="n">
        <v>210</v>
      </c>
      <c r="C67" s="3" t="s">
        <v>135</v>
      </c>
      <c r="D67" s="3" t="s">
        <v>150</v>
      </c>
      <c r="E67" s="3" t="s">
        <v>22</v>
      </c>
      <c r="F67" s="4" t="n">
        <v>652807382</v>
      </c>
      <c r="G67" s="5"/>
      <c r="H67" s="5"/>
    </row>
    <row r="68" customFormat="false" ht="15.75" hidden="false" customHeight="false" outlineLevel="0" collapsed="false">
      <c r="A68" s="2" t="s">
        <v>151</v>
      </c>
      <c r="B68" s="0" t="n">
        <v>146</v>
      </c>
      <c r="C68" s="3" t="s">
        <v>135</v>
      </c>
      <c r="D68" s="3" t="s">
        <v>144</v>
      </c>
      <c r="E68" s="3" t="s">
        <v>12</v>
      </c>
      <c r="F68" s="13"/>
      <c r="G68" s="5"/>
      <c r="H68" s="5"/>
    </row>
    <row r="69" customFormat="false" ht="15.75" hidden="false" customHeight="false" outlineLevel="0" collapsed="false">
      <c r="A69" s="12" t="s">
        <v>152</v>
      </c>
      <c r="C69" s="3" t="s">
        <v>135</v>
      </c>
      <c r="D69" s="3" t="s">
        <v>144</v>
      </c>
      <c r="E69" s="3" t="s">
        <v>12</v>
      </c>
      <c r="F69" s="3"/>
      <c r="G69" s="5"/>
      <c r="H69" s="5"/>
    </row>
    <row r="70" customFormat="false" ht="15.75" hidden="false" customHeight="false" outlineLevel="0" collapsed="false">
      <c r="A70" s="3" t="s">
        <v>153</v>
      </c>
      <c r="B70" s="0" t="n">
        <v>101</v>
      </c>
      <c r="C70" s="3" t="s">
        <v>135</v>
      </c>
      <c r="D70" s="3" t="s">
        <v>140</v>
      </c>
      <c r="E70" s="3" t="s">
        <v>12</v>
      </c>
      <c r="F70" s="4" t="n">
        <v>981522447</v>
      </c>
      <c r="G70" s="5"/>
      <c r="H70" s="5"/>
    </row>
    <row r="71" customFormat="false" ht="15.75" hidden="false" customHeight="false" outlineLevel="0" collapsed="false">
      <c r="A71" s="8" t="s">
        <v>154</v>
      </c>
      <c r="B71" s="0" t="n">
        <v>101</v>
      </c>
      <c r="C71" s="3" t="s">
        <v>135</v>
      </c>
      <c r="D71" s="3" t="s">
        <v>140</v>
      </c>
      <c r="E71" s="3" t="s">
        <v>12</v>
      </c>
      <c r="F71" s="4" t="n">
        <v>981522447</v>
      </c>
      <c r="G71" s="5"/>
      <c r="H71" s="5"/>
    </row>
    <row r="72" customFormat="false" ht="15.75" hidden="false" customHeight="false" outlineLevel="0" collapsed="false">
      <c r="A72" s="8" t="s">
        <v>155</v>
      </c>
      <c r="B72" s="0" t="n">
        <v>159</v>
      </c>
      <c r="C72" s="3" t="s">
        <v>135</v>
      </c>
      <c r="D72" s="3" t="s">
        <v>146</v>
      </c>
      <c r="E72" s="3" t="s">
        <v>16</v>
      </c>
      <c r="F72" s="4" t="n">
        <v>654121916</v>
      </c>
      <c r="G72" s="5"/>
      <c r="H72" s="5"/>
    </row>
    <row r="73" customFormat="false" ht="15.75" hidden="false" customHeight="false" outlineLevel="0" collapsed="false">
      <c r="A73" s="3" t="s">
        <v>156</v>
      </c>
      <c r="C73" s="3" t="s">
        <v>135</v>
      </c>
      <c r="D73" s="3" t="s">
        <v>157</v>
      </c>
      <c r="E73" s="3" t="s">
        <v>16</v>
      </c>
      <c r="F73" s="4" t="n">
        <v>618479719</v>
      </c>
      <c r="G73" s="5"/>
      <c r="H73" s="3"/>
    </row>
    <row r="74" customFormat="false" ht="15.75" hidden="false" customHeight="false" outlineLevel="0" collapsed="false">
      <c r="A74" s="12" t="s">
        <v>158</v>
      </c>
      <c r="B74" s="20" t="n">
        <v>96</v>
      </c>
      <c r="C74" s="12" t="s">
        <v>159</v>
      </c>
      <c r="D74" s="12" t="s">
        <v>160</v>
      </c>
      <c r="E74" s="12" t="s">
        <v>22</v>
      </c>
      <c r="F74" s="14" t="n">
        <v>629347391</v>
      </c>
      <c r="G74" s="21"/>
      <c r="H74" s="12" t="s">
        <v>161</v>
      </c>
      <c r="I74" s="20"/>
    </row>
    <row r="75" customFormat="false" ht="15.75" hidden="false" customHeight="false" outlineLevel="0" collapsed="false">
      <c r="A75" s="3" t="s">
        <v>162</v>
      </c>
      <c r="B75" s="0" t="n">
        <v>118</v>
      </c>
      <c r="C75" s="3" t="s">
        <v>163</v>
      </c>
      <c r="D75" s="3" t="s">
        <v>164</v>
      </c>
      <c r="E75" s="3" t="s">
        <v>22</v>
      </c>
      <c r="F75" s="4" t="n">
        <v>981521099</v>
      </c>
      <c r="G75" s="5"/>
      <c r="H75" s="5"/>
    </row>
    <row r="76" customFormat="false" ht="15.75" hidden="false" customHeight="false" outlineLevel="0" collapsed="false">
      <c r="A76" s="3" t="s">
        <v>162</v>
      </c>
      <c r="B76" s="0" t="n">
        <v>191</v>
      </c>
      <c r="C76" s="3" t="s">
        <v>163</v>
      </c>
      <c r="D76" s="3" t="s">
        <v>164</v>
      </c>
      <c r="E76" s="16" t="s">
        <v>22</v>
      </c>
      <c r="F76" s="3"/>
      <c r="G76" s="5"/>
      <c r="H76" s="5"/>
    </row>
    <row r="77" customFormat="false" ht="15.75" hidden="false" customHeight="false" outlineLevel="0" collapsed="false">
      <c r="A77" s="2" t="s">
        <v>165</v>
      </c>
      <c r="B77" s="20" t="n">
        <v>96</v>
      </c>
      <c r="C77" s="12" t="s">
        <v>159</v>
      </c>
      <c r="D77" s="12" t="s">
        <v>160</v>
      </c>
      <c r="E77" s="12" t="s">
        <v>22</v>
      </c>
      <c r="F77" s="14" t="n">
        <v>629347391</v>
      </c>
      <c r="G77" s="21"/>
      <c r="H77" s="12" t="s">
        <v>161</v>
      </c>
    </row>
    <row r="78" customFormat="false" ht="15.75" hidden="false" customHeight="false" outlineLevel="0" collapsed="false">
      <c r="A78" s="2" t="s">
        <v>166</v>
      </c>
      <c r="B78" s="20" t="n">
        <v>96</v>
      </c>
      <c r="C78" s="12" t="s">
        <v>159</v>
      </c>
      <c r="D78" s="12" t="s">
        <v>160</v>
      </c>
      <c r="E78" s="12" t="s">
        <v>22</v>
      </c>
      <c r="F78" s="14" t="n">
        <v>629347391</v>
      </c>
      <c r="G78" s="21"/>
      <c r="H78" s="12" t="s">
        <v>161</v>
      </c>
    </row>
    <row r="79" customFormat="false" ht="15.75" hidden="false" customHeight="false" outlineLevel="0" collapsed="false">
      <c r="A79" s="3" t="s">
        <v>167</v>
      </c>
      <c r="B79" s="0" t="n">
        <v>13</v>
      </c>
      <c r="C79" s="3" t="s">
        <v>168</v>
      </c>
      <c r="D79" s="3" t="s">
        <v>169</v>
      </c>
      <c r="E79" s="3" t="s">
        <v>16</v>
      </c>
      <c r="F79" s="4" t="n">
        <v>651669195</v>
      </c>
      <c r="G79" s="3"/>
      <c r="H79" s="3"/>
    </row>
    <row r="80" customFormat="false" ht="15.75" hidden="false" customHeight="false" outlineLevel="0" collapsed="false">
      <c r="A80" s="3" t="s">
        <v>170</v>
      </c>
      <c r="B80" s="0" t="n">
        <v>85</v>
      </c>
      <c r="C80" s="3" t="s">
        <v>171</v>
      </c>
      <c r="D80" s="3" t="s">
        <v>172</v>
      </c>
      <c r="E80" s="3" t="s">
        <v>12</v>
      </c>
      <c r="F80" s="4" t="n">
        <v>606311115</v>
      </c>
      <c r="G80" s="3"/>
      <c r="H80" s="3"/>
    </row>
    <row r="81" s="20" customFormat="true" ht="15.75" hidden="false" customHeight="false" outlineLevel="0" collapsed="false">
      <c r="A81" s="6" t="s">
        <v>173</v>
      </c>
      <c r="B81" s="20" t="n">
        <v>85</v>
      </c>
      <c r="C81" s="3" t="s">
        <v>171</v>
      </c>
      <c r="D81" s="3" t="s">
        <v>172</v>
      </c>
      <c r="E81" s="3" t="s">
        <v>12</v>
      </c>
      <c r="F81" s="4" t="n">
        <v>606311115</v>
      </c>
      <c r="G81" s="5"/>
      <c r="H81" s="5"/>
    </row>
    <row r="82" customFormat="false" ht="15.75" hidden="false" customHeight="false" outlineLevel="0" collapsed="false">
      <c r="A82" s="3" t="s">
        <v>174</v>
      </c>
      <c r="B82" s="0" t="n">
        <v>77</v>
      </c>
      <c r="C82" s="3" t="s">
        <v>175</v>
      </c>
      <c r="D82" s="3" t="s">
        <v>176</v>
      </c>
      <c r="E82" s="3" t="s">
        <v>12</v>
      </c>
      <c r="F82" s="4" t="n">
        <v>687488924</v>
      </c>
      <c r="G82" s="3"/>
      <c r="H82" s="3"/>
    </row>
    <row r="83" customFormat="false" ht="15.75" hidden="false" customHeight="false" outlineLevel="0" collapsed="false">
      <c r="A83" s="3" t="s">
        <v>177</v>
      </c>
      <c r="B83" s="0" t="n">
        <v>202</v>
      </c>
      <c r="C83" s="3" t="s">
        <v>178</v>
      </c>
      <c r="D83" s="3" t="s">
        <v>179</v>
      </c>
      <c r="E83" s="3" t="s">
        <v>16</v>
      </c>
      <c r="F83" s="4" t="n">
        <v>697686178</v>
      </c>
      <c r="G83" s="5"/>
      <c r="H83" s="3"/>
    </row>
    <row r="84" customFormat="false" ht="15.75" hidden="false" customHeight="false" outlineLevel="0" collapsed="false">
      <c r="A84" s="3" t="s">
        <v>180</v>
      </c>
      <c r="B84" s="0" t="n">
        <v>81</v>
      </c>
      <c r="C84" s="3" t="s">
        <v>181</v>
      </c>
      <c r="D84" s="3" t="s">
        <v>182</v>
      </c>
      <c r="E84" s="3" t="s">
        <v>12</v>
      </c>
      <c r="F84" s="3"/>
      <c r="G84" s="3"/>
      <c r="H84" s="3"/>
    </row>
    <row r="85" customFormat="false" ht="15.75" hidden="false" customHeight="false" outlineLevel="0" collapsed="false">
      <c r="A85" s="3" t="s">
        <v>183</v>
      </c>
      <c r="B85" s="0" t="n">
        <v>188</v>
      </c>
      <c r="C85" s="3" t="s">
        <v>181</v>
      </c>
      <c r="D85" s="3" t="s">
        <v>184</v>
      </c>
      <c r="E85" s="3" t="s">
        <v>16</v>
      </c>
      <c r="F85" s="7" t="n">
        <v>634517416</v>
      </c>
      <c r="G85" s="5"/>
      <c r="H85" s="5"/>
      <c r="I85" s="9"/>
    </row>
    <row r="86" customFormat="false" ht="15.75" hidden="false" customHeight="false" outlineLevel="0" collapsed="false">
      <c r="A86" s="3" t="s">
        <v>185</v>
      </c>
      <c r="B86" s="7" t="n">
        <v>233</v>
      </c>
      <c r="C86" s="3" t="s">
        <v>186</v>
      </c>
      <c r="D86" s="3" t="s">
        <v>187</v>
      </c>
      <c r="E86" s="3" t="s">
        <v>22</v>
      </c>
      <c r="F86" s="4" t="n">
        <v>650132308</v>
      </c>
      <c r="G86" s="5"/>
      <c r="H86" s="5"/>
    </row>
    <row r="87" customFormat="false" ht="15.75" hidden="false" customHeight="false" outlineLevel="0" collapsed="false">
      <c r="A87" s="16" t="s">
        <v>188</v>
      </c>
      <c r="B87" s="7" t="n">
        <v>233</v>
      </c>
      <c r="C87" s="3" t="s">
        <v>186</v>
      </c>
      <c r="D87" s="3" t="s">
        <v>187</v>
      </c>
      <c r="E87" s="3" t="s">
        <v>22</v>
      </c>
      <c r="F87" s="4" t="n">
        <v>650132308</v>
      </c>
      <c r="G87" s="5"/>
      <c r="H87" s="5"/>
    </row>
    <row r="88" customFormat="false" ht="15.75" hidden="false" customHeight="false" outlineLevel="0" collapsed="false">
      <c r="A88" s="3" t="s">
        <v>189</v>
      </c>
      <c r="B88" s="0" t="n">
        <v>127</v>
      </c>
      <c r="C88" s="3" t="s">
        <v>190</v>
      </c>
      <c r="D88" s="3" t="s">
        <v>191</v>
      </c>
      <c r="E88" s="3" t="s">
        <v>16</v>
      </c>
      <c r="F88" s="4" t="n">
        <v>649856514</v>
      </c>
      <c r="G88" s="9"/>
      <c r="H88" s="5"/>
    </row>
    <row r="89" customFormat="false" ht="15.75" hidden="false" customHeight="false" outlineLevel="0" collapsed="false">
      <c r="A89" s="3" t="s">
        <v>192</v>
      </c>
      <c r="B89" s="0" t="n">
        <v>205</v>
      </c>
      <c r="C89" s="3" t="s">
        <v>193</v>
      </c>
      <c r="D89" s="3" t="s">
        <v>194</v>
      </c>
      <c r="E89" s="3" t="s">
        <v>16</v>
      </c>
      <c r="F89" s="4" t="n">
        <v>651614430</v>
      </c>
      <c r="G89" s="5"/>
      <c r="H89" s="3" t="s">
        <v>195</v>
      </c>
    </row>
    <row r="90" customFormat="false" ht="15.75" hidden="false" customHeight="false" outlineLevel="0" collapsed="false">
      <c r="A90" s="3" t="s">
        <v>196</v>
      </c>
      <c r="B90" s="0" t="n">
        <v>205</v>
      </c>
      <c r="C90" s="3" t="s">
        <v>193</v>
      </c>
      <c r="D90" s="3" t="s">
        <v>194</v>
      </c>
      <c r="E90" s="3" t="s">
        <v>16</v>
      </c>
      <c r="F90" s="4" t="n">
        <v>651614430</v>
      </c>
      <c r="G90" s="5"/>
      <c r="H90" s="5"/>
    </row>
    <row r="91" customFormat="false" ht="15.75" hidden="false" customHeight="false" outlineLevel="0" collapsed="false">
      <c r="A91" s="2" t="s">
        <v>197</v>
      </c>
      <c r="C91" s="3" t="s">
        <v>198</v>
      </c>
      <c r="D91" s="3" t="s">
        <v>199</v>
      </c>
      <c r="E91" s="3" t="s">
        <v>22</v>
      </c>
      <c r="F91" s="4" t="n">
        <v>696208860</v>
      </c>
      <c r="G91" s="5"/>
      <c r="H91" s="5"/>
    </row>
    <row r="92" customFormat="false" ht="15.75" hidden="false" customHeight="false" outlineLevel="0" collapsed="false">
      <c r="A92" s="3" t="s">
        <v>200</v>
      </c>
      <c r="B92" s="0" t="n">
        <v>22</v>
      </c>
      <c r="C92" s="3" t="s">
        <v>201</v>
      </c>
      <c r="D92" s="3" t="s">
        <v>202</v>
      </c>
      <c r="E92" s="3" t="s">
        <v>16</v>
      </c>
      <c r="F92" s="4" t="n">
        <v>679820832</v>
      </c>
      <c r="G92" s="3"/>
      <c r="H92" s="3"/>
    </row>
    <row r="93" s="20" customFormat="true" ht="15.75" hidden="false" customHeight="false" outlineLevel="0" collapsed="false">
      <c r="A93" s="3" t="s">
        <v>203</v>
      </c>
      <c r="B93" s="0" t="n">
        <v>58</v>
      </c>
      <c r="C93" s="3" t="s">
        <v>201</v>
      </c>
      <c r="D93" s="3" t="s">
        <v>204</v>
      </c>
      <c r="E93" s="13" t="s">
        <v>12</v>
      </c>
      <c r="F93" s="4" t="n">
        <v>686662615</v>
      </c>
      <c r="G93" s="3"/>
      <c r="H93" s="3"/>
    </row>
    <row r="94" customFormat="false" ht="15.75" hidden="false" customHeight="false" outlineLevel="0" collapsed="false">
      <c r="A94" s="12" t="s">
        <v>205</v>
      </c>
      <c r="B94" s="0" t="n">
        <v>80</v>
      </c>
      <c r="C94" s="12" t="s">
        <v>201</v>
      </c>
      <c r="D94" s="12" t="s">
        <v>206</v>
      </c>
      <c r="E94" s="12" t="s">
        <v>22</v>
      </c>
      <c r="F94" s="22"/>
      <c r="G94" s="12"/>
      <c r="H94" s="12" t="s">
        <v>207</v>
      </c>
    </row>
    <row r="95" customFormat="false" ht="15.75" hidden="false" customHeight="false" outlineLevel="0" collapsed="false">
      <c r="A95" s="3" t="s">
        <v>208</v>
      </c>
      <c r="B95" s="0" t="n">
        <v>131</v>
      </c>
      <c r="C95" s="3" t="s">
        <v>201</v>
      </c>
      <c r="D95" s="3" t="s">
        <v>209</v>
      </c>
      <c r="E95" s="13" t="s">
        <v>12</v>
      </c>
      <c r="F95" s="4" t="n">
        <v>609058780</v>
      </c>
      <c r="G95" s="5"/>
      <c r="H95" s="5"/>
    </row>
    <row r="96" customFormat="false" ht="15.75" hidden="false" customHeight="false" outlineLevel="0" collapsed="false">
      <c r="A96" s="3" t="s">
        <v>208</v>
      </c>
      <c r="B96" s="0" t="n">
        <v>144</v>
      </c>
      <c r="C96" s="3" t="s">
        <v>201</v>
      </c>
      <c r="D96" s="3" t="s">
        <v>209</v>
      </c>
      <c r="E96" s="13" t="s">
        <v>12</v>
      </c>
      <c r="F96" s="4" t="n">
        <v>609058780</v>
      </c>
      <c r="G96" s="5"/>
      <c r="H96" s="5"/>
    </row>
    <row r="97" s="20" customFormat="true" ht="15.75" hidden="false" customHeight="false" outlineLevel="0" collapsed="false">
      <c r="A97" s="3" t="s">
        <v>210</v>
      </c>
      <c r="B97" s="0" t="n">
        <v>184</v>
      </c>
      <c r="C97" s="3" t="s">
        <v>211</v>
      </c>
      <c r="D97" s="3" t="s">
        <v>212</v>
      </c>
      <c r="E97" s="3" t="s">
        <v>16</v>
      </c>
      <c r="F97" s="4" t="n">
        <v>650321108</v>
      </c>
      <c r="G97" s="9"/>
      <c r="H97" s="5"/>
      <c r="I97" s="0"/>
    </row>
    <row r="98" customFormat="false" ht="15.75" hidden="false" customHeight="false" outlineLevel="0" collapsed="false">
      <c r="A98" s="3" t="s">
        <v>213</v>
      </c>
      <c r="B98" s="0" t="n">
        <v>193</v>
      </c>
      <c r="C98" s="3" t="s">
        <v>201</v>
      </c>
      <c r="D98" s="3" t="s">
        <v>209</v>
      </c>
      <c r="E98" s="3" t="s">
        <v>12</v>
      </c>
      <c r="F98" s="4" t="n">
        <v>625590010</v>
      </c>
      <c r="G98" s="9"/>
      <c r="H98" s="5"/>
      <c r="I98" s="5"/>
    </row>
    <row r="99" customFormat="false" ht="15.75" hidden="false" customHeight="false" outlineLevel="0" collapsed="false">
      <c r="A99" s="3" t="s">
        <v>214</v>
      </c>
      <c r="B99" s="0" t="n">
        <v>206</v>
      </c>
      <c r="C99" s="3" t="s">
        <v>201</v>
      </c>
      <c r="D99" s="3" t="s">
        <v>215</v>
      </c>
      <c r="E99" s="3" t="s">
        <v>16</v>
      </c>
      <c r="F99" s="3"/>
      <c r="G99" s="9"/>
      <c r="H99" s="9"/>
    </row>
    <row r="100" customFormat="false" ht="15.75" hidden="false" customHeight="false" outlineLevel="0" collapsed="false">
      <c r="A100" s="3" t="s">
        <v>216</v>
      </c>
      <c r="B100" s="0" t="n">
        <v>36</v>
      </c>
      <c r="C100" s="3" t="s">
        <v>217</v>
      </c>
      <c r="D100" s="3" t="s">
        <v>218</v>
      </c>
      <c r="E100" s="3" t="s">
        <v>12</v>
      </c>
      <c r="F100" s="4" t="n">
        <v>600042256</v>
      </c>
      <c r="G100" s="13"/>
      <c r="H100" s="13"/>
    </row>
    <row r="101" customFormat="false" ht="15.75" hidden="false" customHeight="false" outlineLevel="0" collapsed="false">
      <c r="A101" s="3" t="s">
        <v>219</v>
      </c>
      <c r="B101" s="0" t="n">
        <v>57</v>
      </c>
      <c r="C101" s="3" t="s">
        <v>217</v>
      </c>
      <c r="D101" s="3" t="s">
        <v>220</v>
      </c>
      <c r="E101" s="3" t="s">
        <v>12</v>
      </c>
      <c r="F101" s="4" t="n">
        <v>660667498</v>
      </c>
      <c r="G101" s="13"/>
      <c r="H101" s="13"/>
      <c r="I101" s="9"/>
    </row>
    <row r="102" customFormat="false" ht="15.75" hidden="false" customHeight="false" outlineLevel="0" collapsed="false">
      <c r="A102" s="3" t="s">
        <v>221</v>
      </c>
      <c r="B102" s="0" t="n">
        <v>97</v>
      </c>
      <c r="C102" s="3" t="s">
        <v>217</v>
      </c>
      <c r="D102" s="3" t="s">
        <v>222</v>
      </c>
      <c r="E102" s="3" t="s">
        <v>16</v>
      </c>
      <c r="F102" s="4" t="n">
        <v>687467686</v>
      </c>
      <c r="G102" s="9"/>
      <c r="H102" s="13"/>
      <c r="I102" s="13"/>
    </row>
    <row r="103" customFormat="false" ht="15.75" hidden="false" customHeight="false" outlineLevel="0" collapsed="false">
      <c r="A103" s="3" t="s">
        <v>223</v>
      </c>
      <c r="B103" s="0" t="n">
        <v>185</v>
      </c>
      <c r="C103" s="3" t="s">
        <v>217</v>
      </c>
      <c r="D103" s="3" t="s">
        <v>224</v>
      </c>
      <c r="E103" s="3" t="s">
        <v>16</v>
      </c>
      <c r="F103" s="4" t="n">
        <v>646426998</v>
      </c>
      <c r="G103" s="9"/>
      <c r="H103" s="9"/>
    </row>
    <row r="104" customFormat="false" ht="15.75" hidden="false" customHeight="false" outlineLevel="0" collapsed="false">
      <c r="A104" s="23" t="s">
        <v>225</v>
      </c>
      <c r="B104" s="0" t="n">
        <v>214</v>
      </c>
      <c r="C104" s="23" t="s">
        <v>217</v>
      </c>
      <c r="D104" s="23" t="s">
        <v>220</v>
      </c>
      <c r="E104" s="23" t="s">
        <v>12</v>
      </c>
      <c r="F104" s="24" t="n">
        <v>660667498</v>
      </c>
      <c r="G104" s="9"/>
      <c r="H104" s="9"/>
    </row>
    <row r="105" customFormat="false" ht="15.75" hidden="false" customHeight="false" outlineLevel="0" collapsed="false">
      <c r="A105" s="3" t="s">
        <v>226</v>
      </c>
      <c r="B105" s="7" t="n">
        <v>234</v>
      </c>
      <c r="C105" s="3" t="s">
        <v>217</v>
      </c>
      <c r="D105" s="3" t="s">
        <v>227</v>
      </c>
      <c r="E105" s="3" t="s">
        <v>22</v>
      </c>
      <c r="F105" s="4" t="n">
        <v>639177057</v>
      </c>
    </row>
    <row r="106" s="20" customFormat="true" ht="15.75" hidden="false" customHeight="false" outlineLevel="0" collapsed="false">
      <c r="A106" s="2" t="s">
        <v>228</v>
      </c>
      <c r="B106" s="0" t="n">
        <v>57</v>
      </c>
      <c r="C106" s="3" t="s">
        <v>217</v>
      </c>
      <c r="D106" s="3" t="s">
        <v>220</v>
      </c>
      <c r="E106" s="3" t="s">
        <v>12</v>
      </c>
      <c r="F106" s="4" t="n">
        <v>660667498</v>
      </c>
      <c r="G106" s="0"/>
      <c r="H106" s="0"/>
      <c r="I106" s="0"/>
    </row>
    <row r="107" customFormat="false" ht="15.75" hidden="false" customHeight="false" outlineLevel="0" collapsed="false">
      <c r="A107" s="3" t="s">
        <v>229</v>
      </c>
      <c r="C107" s="3" t="s">
        <v>230</v>
      </c>
      <c r="D107" s="3" t="s">
        <v>231</v>
      </c>
      <c r="E107" s="3" t="s">
        <v>16</v>
      </c>
      <c r="F107" s="4" t="n">
        <v>690919440</v>
      </c>
    </row>
    <row r="108" customFormat="false" ht="15.75" hidden="false" customHeight="false" outlineLevel="0" collapsed="false">
      <c r="A108" s="3" t="s">
        <v>232</v>
      </c>
      <c r="B108" s="0" t="n">
        <v>4</v>
      </c>
      <c r="C108" s="3" t="s">
        <v>233</v>
      </c>
      <c r="D108" s="3" t="s">
        <v>234</v>
      </c>
      <c r="E108" s="3" t="s">
        <v>16</v>
      </c>
      <c r="F108" s="4" t="n">
        <v>609226708</v>
      </c>
      <c r="G108" s="13"/>
      <c r="H108" s="13"/>
    </row>
    <row r="109" customFormat="false" ht="15.75" hidden="false" customHeight="false" outlineLevel="0" collapsed="false">
      <c r="A109" s="3" t="s">
        <v>235</v>
      </c>
      <c r="B109" s="0" t="n">
        <v>87</v>
      </c>
      <c r="C109" s="3" t="s">
        <v>236</v>
      </c>
      <c r="D109" s="3" t="s">
        <v>237</v>
      </c>
      <c r="E109" s="3" t="s">
        <v>12</v>
      </c>
      <c r="F109" s="4" t="n">
        <v>675412637</v>
      </c>
      <c r="G109" s="13"/>
      <c r="H109" s="13"/>
    </row>
    <row r="110" customFormat="false" ht="15.75" hidden="false" customHeight="false" outlineLevel="0" collapsed="false">
      <c r="A110" s="3" t="s">
        <v>238</v>
      </c>
      <c r="B110" s="0" t="n">
        <v>52</v>
      </c>
      <c r="C110" s="3" t="s">
        <v>239</v>
      </c>
      <c r="D110" s="3" t="s">
        <v>240</v>
      </c>
      <c r="E110" s="3" t="s">
        <v>12</v>
      </c>
      <c r="F110" s="4" t="n">
        <v>662572296</v>
      </c>
      <c r="G110" s="13"/>
      <c r="H110" s="13"/>
    </row>
    <row r="111" customFormat="false" ht="15.75" hidden="false" customHeight="false" outlineLevel="0" collapsed="false">
      <c r="A111" s="2" t="s">
        <v>241</v>
      </c>
      <c r="B111" s="0" t="n">
        <v>52</v>
      </c>
      <c r="C111" s="3" t="s">
        <v>239</v>
      </c>
      <c r="D111" s="3" t="s">
        <v>240</v>
      </c>
      <c r="E111" s="3" t="s">
        <v>12</v>
      </c>
      <c r="F111" s="4" t="n">
        <v>662572296</v>
      </c>
      <c r="G111" s="9"/>
      <c r="H111" s="9"/>
    </row>
    <row r="112" customFormat="false" ht="15.75" hidden="false" customHeight="false" outlineLevel="0" collapsed="false">
      <c r="A112" s="3" t="s">
        <v>242</v>
      </c>
      <c r="B112" s="0" t="n">
        <v>98</v>
      </c>
      <c r="C112" s="3" t="s">
        <v>243</v>
      </c>
      <c r="D112" s="3" t="s">
        <v>244</v>
      </c>
      <c r="E112" s="3" t="s">
        <v>22</v>
      </c>
      <c r="F112" s="4" t="n">
        <v>981522200</v>
      </c>
      <c r="G112" s="9"/>
      <c r="H112" s="9"/>
      <c r="I112" s="9"/>
    </row>
    <row r="113" customFormat="false" ht="15.75" hidden="false" customHeight="false" outlineLevel="0" collapsed="false">
      <c r="A113" s="3" t="s">
        <v>245</v>
      </c>
      <c r="B113" s="0" t="n">
        <v>41</v>
      </c>
      <c r="C113" s="3" t="s">
        <v>246</v>
      </c>
      <c r="D113" s="3" t="s">
        <v>247</v>
      </c>
      <c r="E113" s="3" t="s">
        <v>22</v>
      </c>
      <c r="F113" s="3"/>
      <c r="G113" s="13"/>
      <c r="H113" s="13"/>
    </row>
    <row r="114" customFormat="false" ht="15.75" hidden="false" customHeight="false" outlineLevel="0" collapsed="false">
      <c r="A114" s="3" t="s">
        <v>248</v>
      </c>
      <c r="B114" s="0" t="n">
        <v>100</v>
      </c>
      <c r="C114" s="3" t="s">
        <v>249</v>
      </c>
      <c r="D114" s="3" t="s">
        <v>250</v>
      </c>
      <c r="E114" s="3" t="s">
        <v>16</v>
      </c>
      <c r="F114" s="4" t="n">
        <v>620469963</v>
      </c>
      <c r="G114" s="9"/>
      <c r="H114" s="9"/>
    </row>
    <row r="115" customFormat="false" ht="15.75" hidden="false" customHeight="false" outlineLevel="0" collapsed="false">
      <c r="A115" s="3" t="s">
        <v>251</v>
      </c>
      <c r="B115" s="0" t="n">
        <v>14</v>
      </c>
      <c r="C115" s="3" t="s">
        <v>252</v>
      </c>
      <c r="D115" s="3" t="s">
        <v>253</v>
      </c>
      <c r="E115" s="3" t="s">
        <v>16</v>
      </c>
      <c r="F115" s="4" t="n">
        <v>651146505</v>
      </c>
      <c r="G115" s="13"/>
      <c r="H115" s="13"/>
    </row>
    <row r="116" customFormat="false" ht="15.75" hidden="false" customHeight="false" outlineLevel="0" collapsed="false">
      <c r="A116" s="3" t="s">
        <v>254</v>
      </c>
      <c r="B116" s="0" t="n">
        <v>32</v>
      </c>
      <c r="C116" s="3" t="s">
        <v>252</v>
      </c>
      <c r="D116" s="3" t="s">
        <v>255</v>
      </c>
      <c r="E116" s="3" t="s">
        <v>22</v>
      </c>
      <c r="F116" s="3"/>
      <c r="G116" s="13"/>
      <c r="H116" s="13"/>
      <c r="I116" s="9"/>
    </row>
    <row r="117" customFormat="false" ht="15.75" hidden="false" customHeight="false" outlineLevel="0" collapsed="false">
      <c r="A117" s="3" t="s">
        <v>256</v>
      </c>
      <c r="B117" s="0" t="n">
        <v>14</v>
      </c>
      <c r="C117" s="3" t="s">
        <v>252</v>
      </c>
      <c r="D117" s="3" t="s">
        <v>253</v>
      </c>
      <c r="E117" s="3" t="s">
        <v>16</v>
      </c>
      <c r="F117" s="4" t="n">
        <v>651146505</v>
      </c>
      <c r="G117" s="13"/>
      <c r="H117" s="13"/>
    </row>
    <row r="118" customFormat="false" ht="15.75" hidden="false" customHeight="false" outlineLevel="0" collapsed="false">
      <c r="A118" s="3" t="s">
        <v>257</v>
      </c>
      <c r="B118" s="0" t="n">
        <v>152</v>
      </c>
      <c r="C118" s="3" t="s">
        <v>258</v>
      </c>
      <c r="D118" s="3" t="s">
        <v>259</v>
      </c>
      <c r="E118" s="3" t="s">
        <v>16</v>
      </c>
      <c r="F118" s="4" t="n">
        <v>669786331</v>
      </c>
      <c r="G118" s="9"/>
      <c r="H118" s="9"/>
    </row>
    <row r="119" customFormat="false" ht="15.75" hidden="false" customHeight="false" outlineLevel="0" collapsed="false">
      <c r="A119" s="3" t="s">
        <v>260</v>
      </c>
      <c r="C119" s="3" t="s">
        <v>258</v>
      </c>
      <c r="D119" s="3" t="s">
        <v>261</v>
      </c>
      <c r="E119" s="3" t="s">
        <v>12</v>
      </c>
      <c r="F119" s="4" t="n">
        <v>636314801</v>
      </c>
    </row>
    <row r="120" customFormat="false" ht="15.75" hidden="false" customHeight="false" outlineLevel="0" collapsed="false">
      <c r="A120" s="3" t="s">
        <v>260</v>
      </c>
      <c r="C120" s="3" t="s">
        <v>258</v>
      </c>
      <c r="D120" s="3" t="s">
        <v>261</v>
      </c>
      <c r="E120" s="3" t="s">
        <v>12</v>
      </c>
      <c r="F120" s="4" t="n">
        <v>636314801</v>
      </c>
    </row>
    <row r="121" customFormat="false" ht="15.75" hidden="false" customHeight="false" outlineLevel="0" collapsed="false">
      <c r="A121" s="3" t="s">
        <v>262</v>
      </c>
      <c r="B121" s="0" t="n">
        <v>30</v>
      </c>
      <c r="C121" s="3" t="s">
        <v>263</v>
      </c>
      <c r="D121" s="3" t="s">
        <v>264</v>
      </c>
      <c r="E121" s="3" t="s">
        <v>12</v>
      </c>
      <c r="F121" s="3"/>
      <c r="G121" s="13"/>
      <c r="H121" s="13"/>
      <c r="I121" s="9"/>
    </row>
    <row r="122" customFormat="false" ht="15.75" hidden="false" customHeight="false" outlineLevel="0" collapsed="false">
      <c r="A122" s="3" t="s">
        <v>265</v>
      </c>
      <c r="B122" s="0" t="n">
        <v>91</v>
      </c>
      <c r="C122" s="3" t="s">
        <v>266</v>
      </c>
      <c r="D122" s="3" t="s">
        <v>267</v>
      </c>
      <c r="E122" s="3" t="s">
        <v>22</v>
      </c>
      <c r="F122" s="4" t="n">
        <v>670578174</v>
      </c>
      <c r="G122" s="13"/>
      <c r="H122" s="13"/>
    </row>
    <row r="123" customFormat="false" ht="15.75" hidden="false" customHeight="false" outlineLevel="0" collapsed="false">
      <c r="A123" s="3" t="s">
        <v>268</v>
      </c>
      <c r="B123" s="0" t="n">
        <v>93</v>
      </c>
      <c r="C123" s="3" t="s">
        <v>269</v>
      </c>
      <c r="D123" s="3" t="s">
        <v>270</v>
      </c>
      <c r="E123" s="3" t="s">
        <v>16</v>
      </c>
      <c r="F123" s="5"/>
      <c r="G123" s="13"/>
      <c r="H123" s="13"/>
    </row>
    <row r="124" customFormat="false" ht="15.75" hidden="false" customHeight="false" outlineLevel="0" collapsed="false">
      <c r="A124" s="3" t="s">
        <v>271</v>
      </c>
      <c r="B124" s="0" t="n">
        <v>169</v>
      </c>
      <c r="C124" s="3" t="s">
        <v>272</v>
      </c>
      <c r="D124" s="3" t="s">
        <v>273</v>
      </c>
      <c r="E124" s="3" t="s">
        <v>16</v>
      </c>
      <c r="F124" s="4" t="n">
        <v>639113145</v>
      </c>
      <c r="G124" s="9"/>
      <c r="H124" s="9"/>
    </row>
    <row r="125" customFormat="false" ht="27" hidden="false" customHeight="false" outlineLevel="0" collapsed="false">
      <c r="A125" s="3" t="s">
        <v>274</v>
      </c>
      <c r="B125" s="0" t="n">
        <v>163</v>
      </c>
      <c r="C125" s="3" t="s">
        <v>275</v>
      </c>
      <c r="D125" s="3" t="s">
        <v>276</v>
      </c>
      <c r="E125" s="3" t="s">
        <v>16</v>
      </c>
      <c r="F125" s="4" t="n">
        <v>660285312</v>
      </c>
      <c r="G125" s="9"/>
      <c r="H125" s="9"/>
    </row>
    <row r="126" customFormat="false" ht="15.75" hidden="false" customHeight="false" outlineLevel="0" collapsed="false">
      <c r="A126" s="3" t="s">
        <v>277</v>
      </c>
      <c r="B126" s="0" t="n">
        <v>26</v>
      </c>
      <c r="C126" s="3" t="s">
        <v>278</v>
      </c>
      <c r="D126" s="3" t="s">
        <v>279</v>
      </c>
      <c r="E126" s="3" t="s">
        <v>46</v>
      </c>
      <c r="F126" s="3"/>
      <c r="G126" s="13"/>
      <c r="H126" s="13"/>
    </row>
    <row r="127" customFormat="false" ht="15.75" hidden="false" customHeight="false" outlineLevel="0" collapsed="false">
      <c r="A127" s="3" t="s">
        <v>280</v>
      </c>
      <c r="B127" s="0" t="n">
        <v>108</v>
      </c>
      <c r="C127" s="3" t="s">
        <v>281</v>
      </c>
      <c r="D127" s="3" t="s">
        <v>282</v>
      </c>
      <c r="E127" s="3" t="s">
        <v>12</v>
      </c>
      <c r="F127" s="4" t="n">
        <v>665070054</v>
      </c>
      <c r="H127" s="9"/>
    </row>
    <row r="128" customFormat="false" ht="27" hidden="false" customHeight="false" outlineLevel="0" collapsed="false">
      <c r="A128" s="2" t="s">
        <v>283</v>
      </c>
      <c r="C128" s="3" t="s">
        <v>284</v>
      </c>
      <c r="D128" s="3" t="s">
        <v>285</v>
      </c>
      <c r="E128" s="3" t="s">
        <v>22</v>
      </c>
      <c r="F128" s="4" t="n">
        <v>620787237</v>
      </c>
    </row>
    <row r="129" customFormat="false" ht="15.75" hidden="false" customHeight="false" outlineLevel="0" collapsed="false">
      <c r="A129" s="3" t="s">
        <v>286</v>
      </c>
      <c r="B129" s="0" t="n">
        <v>53</v>
      </c>
      <c r="C129" s="3" t="s">
        <v>287</v>
      </c>
      <c r="D129" s="3" t="s">
        <v>288</v>
      </c>
      <c r="E129" s="3" t="s">
        <v>12</v>
      </c>
      <c r="F129" s="4" t="n">
        <v>618109476</v>
      </c>
      <c r="G129" s="13"/>
      <c r="H129" s="13"/>
      <c r="I129" s="9"/>
    </row>
    <row r="130" customFormat="false" ht="15.75" hidden="false" customHeight="false" outlineLevel="0" collapsed="false">
      <c r="A130" s="3" t="s">
        <v>289</v>
      </c>
      <c r="B130" s="0" t="n">
        <v>155</v>
      </c>
      <c r="C130" s="3" t="s">
        <v>287</v>
      </c>
      <c r="D130" s="3" t="s">
        <v>290</v>
      </c>
      <c r="E130" s="3" t="s">
        <v>12</v>
      </c>
      <c r="F130" s="4" t="n">
        <v>650935297</v>
      </c>
      <c r="G130" s="9"/>
      <c r="H130" s="9"/>
    </row>
    <row r="131" customFormat="false" ht="15.75" hidden="false" customHeight="false" outlineLevel="0" collapsed="false">
      <c r="A131" s="3" t="s">
        <v>286</v>
      </c>
      <c r="B131" s="9" t="n">
        <v>213</v>
      </c>
      <c r="C131" s="3" t="s">
        <v>287</v>
      </c>
      <c r="D131" s="3" t="s">
        <v>288</v>
      </c>
      <c r="E131" s="3" t="s">
        <v>12</v>
      </c>
      <c r="F131" s="4" t="n">
        <v>618109476</v>
      </c>
      <c r="G131" s="9"/>
      <c r="H131" s="9"/>
    </row>
    <row r="132" customFormat="false" ht="15.75" hidden="false" customHeight="false" outlineLevel="0" collapsed="false">
      <c r="A132" s="3" t="s">
        <v>291</v>
      </c>
      <c r="B132" s="0" t="n">
        <v>53</v>
      </c>
      <c r="C132" s="3" t="s">
        <v>287</v>
      </c>
      <c r="D132" s="3" t="s">
        <v>288</v>
      </c>
      <c r="E132" s="3" t="s">
        <v>12</v>
      </c>
      <c r="F132" s="4" t="n">
        <v>618109476</v>
      </c>
      <c r="G132" s="13"/>
      <c r="H132" s="13"/>
    </row>
    <row r="133" customFormat="false" ht="15.75" hidden="false" customHeight="false" outlineLevel="0" collapsed="false">
      <c r="A133" s="16" t="s">
        <v>292</v>
      </c>
      <c r="B133" s="0" t="n">
        <v>53</v>
      </c>
      <c r="C133" s="3" t="s">
        <v>287</v>
      </c>
      <c r="D133" s="3" t="s">
        <v>288</v>
      </c>
      <c r="E133" s="3" t="s">
        <v>12</v>
      </c>
      <c r="F133" s="4" t="n">
        <v>618109476</v>
      </c>
    </row>
    <row r="134" customFormat="false" ht="27" hidden="false" customHeight="false" outlineLevel="0" collapsed="false">
      <c r="A134" s="3" t="s">
        <v>293</v>
      </c>
      <c r="B134" s="0" t="n">
        <v>103</v>
      </c>
      <c r="C134" s="3" t="s">
        <v>294</v>
      </c>
      <c r="D134" s="3" t="s">
        <v>295</v>
      </c>
      <c r="E134" s="3" t="s">
        <v>22</v>
      </c>
      <c r="F134" s="4" t="n">
        <v>692858295</v>
      </c>
      <c r="G134" s="9"/>
      <c r="H134" s="9"/>
    </row>
    <row r="135" customFormat="false" ht="15.75" hidden="false" customHeight="false" outlineLevel="0" collapsed="false">
      <c r="A135" s="3" t="s">
        <v>296</v>
      </c>
      <c r="B135" s="7" t="n">
        <v>228</v>
      </c>
      <c r="C135" s="3" t="s">
        <v>297</v>
      </c>
      <c r="D135" s="3" t="s">
        <v>298</v>
      </c>
      <c r="E135" s="3" t="s">
        <v>22</v>
      </c>
      <c r="F135" s="4" t="n">
        <v>686558433</v>
      </c>
      <c r="G135" s="9"/>
      <c r="H135" s="9"/>
    </row>
    <row r="136" customFormat="false" ht="15.75" hidden="false" customHeight="false" outlineLevel="0" collapsed="false">
      <c r="A136" s="12" t="s">
        <v>299</v>
      </c>
      <c r="B136" s="9" t="n">
        <v>179</v>
      </c>
      <c r="C136" s="12" t="s">
        <v>300</v>
      </c>
      <c r="D136" s="12" t="s">
        <v>301</v>
      </c>
      <c r="E136" s="12" t="s">
        <v>22</v>
      </c>
      <c r="F136" s="14" t="n">
        <v>691507736</v>
      </c>
      <c r="G136" s="9"/>
      <c r="H136" s="9"/>
    </row>
    <row r="137" customFormat="false" ht="15.75" hidden="false" customHeight="false" outlineLevel="0" collapsed="false">
      <c r="A137" s="12" t="s">
        <v>302</v>
      </c>
      <c r="B137" s="9" t="n">
        <v>182</v>
      </c>
      <c r="C137" s="12" t="s">
        <v>300</v>
      </c>
      <c r="D137" s="12" t="s">
        <v>301</v>
      </c>
      <c r="E137" s="12" t="s">
        <v>22</v>
      </c>
      <c r="F137" s="14" t="n">
        <v>691507736</v>
      </c>
      <c r="G137" s="9"/>
      <c r="H137" s="9"/>
    </row>
    <row r="138" customFormat="false" ht="15.75" hidden="false" customHeight="false" outlineLevel="0" collapsed="false">
      <c r="A138" s="3" t="s">
        <v>303</v>
      </c>
      <c r="C138" s="3" t="s">
        <v>304</v>
      </c>
      <c r="D138" s="3" t="s">
        <v>305</v>
      </c>
      <c r="E138" s="3" t="s">
        <v>22</v>
      </c>
      <c r="F138" s="4" t="n">
        <v>650189561</v>
      </c>
    </row>
    <row r="139" customFormat="false" ht="15.75" hidden="false" customHeight="false" outlineLevel="0" collapsed="false">
      <c r="A139" s="3" t="s">
        <v>306</v>
      </c>
      <c r="C139" s="3" t="s">
        <v>307</v>
      </c>
      <c r="D139" s="3" t="s">
        <v>308</v>
      </c>
      <c r="E139" s="3" t="s">
        <v>16</v>
      </c>
      <c r="F139" s="4" t="n">
        <v>647534131</v>
      </c>
    </row>
    <row r="140" customFormat="false" ht="15.75" hidden="false" customHeight="false" outlineLevel="0" collapsed="false">
      <c r="A140" s="3" t="s">
        <v>309</v>
      </c>
      <c r="B140" s="0" t="n">
        <v>125</v>
      </c>
      <c r="C140" s="3" t="s">
        <v>310</v>
      </c>
      <c r="D140" s="3" t="s">
        <v>311</v>
      </c>
      <c r="E140" s="3" t="s">
        <v>22</v>
      </c>
      <c r="F140" s="4" t="n">
        <v>620992553</v>
      </c>
    </row>
    <row r="141" customFormat="false" ht="15.75" hidden="false" customHeight="false" outlineLevel="0" collapsed="false">
      <c r="A141" s="3" t="s">
        <v>309</v>
      </c>
      <c r="B141" s="0" t="n">
        <v>190</v>
      </c>
      <c r="C141" s="3" t="s">
        <v>310</v>
      </c>
      <c r="D141" s="3" t="s">
        <v>311</v>
      </c>
      <c r="E141" s="3" t="s">
        <v>22</v>
      </c>
      <c r="F141" s="4" t="n">
        <v>683474245</v>
      </c>
      <c r="G141" s="9"/>
      <c r="H141" s="9"/>
    </row>
    <row r="142" customFormat="false" ht="15.75" hidden="false" customHeight="false" outlineLevel="0" collapsed="false">
      <c r="A142" s="12" t="s">
        <v>312</v>
      </c>
      <c r="B142" s="20" t="n">
        <v>105</v>
      </c>
      <c r="C142" s="12" t="s">
        <v>313</v>
      </c>
      <c r="D142" s="12" t="s">
        <v>314</v>
      </c>
      <c r="E142" s="12" t="s">
        <v>12</v>
      </c>
      <c r="F142" s="14" t="n">
        <v>676310358</v>
      </c>
      <c r="G142" s="20"/>
      <c r="H142" s="25" t="s">
        <v>315</v>
      </c>
      <c r="I142" s="26"/>
    </row>
    <row r="143" customFormat="false" ht="15.75" hidden="false" customHeight="false" outlineLevel="0" collapsed="false">
      <c r="A143" s="3" t="s">
        <v>316</v>
      </c>
      <c r="C143" s="3" t="s">
        <v>313</v>
      </c>
      <c r="D143" s="3" t="s">
        <v>317</v>
      </c>
      <c r="E143" s="3" t="s">
        <v>16</v>
      </c>
      <c r="F143" s="4" t="n">
        <v>689248598</v>
      </c>
    </row>
    <row r="144" customFormat="false" ht="15.75" hidden="false" customHeight="false" outlineLevel="0" collapsed="false">
      <c r="A144" s="10" t="s">
        <v>316</v>
      </c>
      <c r="C144" s="10" t="s">
        <v>313</v>
      </c>
      <c r="D144" s="10" t="s">
        <v>317</v>
      </c>
      <c r="E144" s="10" t="s">
        <v>16</v>
      </c>
      <c r="F144" s="11" t="n">
        <v>689248598</v>
      </c>
    </row>
    <row r="145" customFormat="false" ht="15.75" hidden="false" customHeight="false" outlineLevel="0" collapsed="false">
      <c r="A145" s="3" t="s">
        <v>316</v>
      </c>
      <c r="C145" s="3" t="s">
        <v>313</v>
      </c>
      <c r="D145" s="3" t="s">
        <v>317</v>
      </c>
      <c r="E145" s="3" t="s">
        <v>16</v>
      </c>
      <c r="F145" s="4" t="n">
        <v>689248598</v>
      </c>
    </row>
    <row r="146" customFormat="false" ht="15.75" hidden="false" customHeight="false" outlineLevel="0" collapsed="false">
      <c r="A146" s="3" t="s">
        <v>318</v>
      </c>
      <c r="B146" s="15" t="n">
        <v>264</v>
      </c>
      <c r="C146" s="3" t="s">
        <v>319</v>
      </c>
      <c r="D146" s="3" t="s">
        <v>320</v>
      </c>
      <c r="E146" s="3" t="s">
        <v>22</v>
      </c>
      <c r="F146" s="4" t="n">
        <v>658781196</v>
      </c>
    </row>
    <row r="147" customFormat="false" ht="15.75" hidden="false" customHeight="false" outlineLevel="0" collapsed="false">
      <c r="A147" s="10" t="s">
        <v>318</v>
      </c>
      <c r="C147" s="10" t="s">
        <v>319</v>
      </c>
      <c r="D147" s="10" t="s">
        <v>320</v>
      </c>
      <c r="E147" s="10" t="s">
        <v>22</v>
      </c>
      <c r="F147" s="11" t="n">
        <v>658781196</v>
      </c>
    </row>
    <row r="148" customFormat="false" ht="15.75" hidden="false" customHeight="false" outlineLevel="0" collapsed="false">
      <c r="A148" s="3" t="s">
        <v>321</v>
      </c>
      <c r="B148" s="0" t="n">
        <v>204</v>
      </c>
      <c r="C148" s="3" t="s">
        <v>322</v>
      </c>
      <c r="D148" s="3" t="s">
        <v>323</v>
      </c>
      <c r="E148" s="3" t="s">
        <v>16</v>
      </c>
      <c r="F148" s="4" t="n">
        <v>655512563</v>
      </c>
      <c r="H148" s="13"/>
    </row>
    <row r="149" customFormat="false" ht="15.75" hidden="false" customHeight="false" outlineLevel="0" collapsed="false">
      <c r="A149" s="3" t="s">
        <v>324</v>
      </c>
      <c r="B149" s="0" t="n">
        <v>12</v>
      </c>
      <c r="C149" s="3" t="s">
        <v>325</v>
      </c>
      <c r="D149" s="3" t="s">
        <v>326</v>
      </c>
      <c r="E149" s="3" t="s">
        <v>16</v>
      </c>
      <c r="F149" s="4" t="n">
        <v>676761316</v>
      </c>
      <c r="G149" s="13"/>
      <c r="H149" s="13"/>
    </row>
    <row r="150" customFormat="false" ht="15.75" hidden="false" customHeight="false" outlineLevel="0" collapsed="false">
      <c r="A150" s="2" t="s">
        <v>327</v>
      </c>
      <c r="B150" s="0" t="n">
        <v>12</v>
      </c>
      <c r="C150" s="3" t="s">
        <v>325</v>
      </c>
      <c r="D150" s="3" t="s">
        <v>326</v>
      </c>
      <c r="E150" s="3" t="s">
        <v>16</v>
      </c>
      <c r="F150" s="4" t="n">
        <v>676761316</v>
      </c>
    </row>
    <row r="151" customFormat="false" ht="15.75" hidden="false" customHeight="false" outlineLevel="0" collapsed="false">
      <c r="A151" s="27" t="s">
        <v>328</v>
      </c>
      <c r="B151" s="28" t="n">
        <v>229</v>
      </c>
      <c r="C151" s="27" t="s">
        <v>329</v>
      </c>
      <c r="D151" s="27" t="s">
        <v>330</v>
      </c>
      <c r="E151" s="27" t="s">
        <v>16</v>
      </c>
      <c r="F151" s="29" t="n">
        <v>679150587</v>
      </c>
      <c r="G151" s="30"/>
      <c r="H151" s="30"/>
      <c r="I151" s="31"/>
    </row>
    <row r="152" customFormat="false" ht="15.75" hidden="false" customHeight="false" outlineLevel="0" collapsed="false">
      <c r="A152" s="27" t="s">
        <v>328</v>
      </c>
      <c r="B152" s="31"/>
      <c r="C152" s="27" t="s">
        <v>329</v>
      </c>
      <c r="D152" s="27" t="s">
        <v>330</v>
      </c>
      <c r="E152" s="27" t="s">
        <v>16</v>
      </c>
      <c r="F152" s="29" t="n">
        <v>679150587</v>
      </c>
      <c r="G152" s="31"/>
      <c r="H152" s="31"/>
      <c r="I152" s="31"/>
    </row>
    <row r="153" customFormat="false" ht="15.75" hidden="false" customHeight="false" outlineLevel="0" collapsed="false">
      <c r="A153" s="3" t="s">
        <v>331</v>
      </c>
      <c r="B153" s="31"/>
      <c r="C153" s="27" t="s">
        <v>329</v>
      </c>
      <c r="D153" s="27" t="s">
        <v>330</v>
      </c>
      <c r="E153" s="27" t="s">
        <v>16</v>
      </c>
      <c r="F153" s="29" t="n">
        <v>679150587</v>
      </c>
    </row>
    <row r="154" customFormat="false" ht="15.75" hidden="false" customHeight="false" outlineLevel="0" collapsed="false">
      <c r="A154" s="3" t="s">
        <v>332</v>
      </c>
      <c r="B154" s="28" t="n">
        <v>229</v>
      </c>
      <c r="C154" s="27" t="s">
        <v>329</v>
      </c>
      <c r="D154" s="27" t="s">
        <v>330</v>
      </c>
      <c r="E154" s="27" t="s">
        <v>16</v>
      </c>
      <c r="F154" s="29" t="n">
        <v>679150587</v>
      </c>
    </row>
    <row r="155" customFormat="false" ht="15.75" hidden="false" customHeight="false" outlineLevel="0" collapsed="false">
      <c r="A155" s="3" t="s">
        <v>333</v>
      </c>
      <c r="B155" s="0" t="n">
        <v>9</v>
      </c>
      <c r="C155" s="3" t="s">
        <v>334</v>
      </c>
      <c r="D155" s="3" t="s">
        <v>335</v>
      </c>
      <c r="E155" s="3" t="s">
        <v>22</v>
      </c>
      <c r="F155" s="4" t="n">
        <v>650492174</v>
      </c>
      <c r="G155" s="13"/>
      <c r="H155" s="13"/>
    </row>
    <row r="156" customFormat="false" ht="15.75" hidden="false" customHeight="false" outlineLevel="0" collapsed="false">
      <c r="A156" s="3" t="s">
        <v>336</v>
      </c>
      <c r="B156" s="0" t="n">
        <v>62</v>
      </c>
      <c r="C156" s="3" t="s">
        <v>337</v>
      </c>
      <c r="D156" s="3" t="s">
        <v>338</v>
      </c>
      <c r="E156" s="3" t="s">
        <v>12</v>
      </c>
      <c r="F156" s="4" t="n">
        <v>634907749</v>
      </c>
      <c r="G156" s="13"/>
      <c r="H156" s="13"/>
    </row>
    <row r="157" customFormat="false" ht="15.75" hidden="false" customHeight="false" outlineLevel="0" collapsed="false">
      <c r="A157" s="3" t="s">
        <v>339</v>
      </c>
      <c r="B157" s="0" t="n">
        <v>62</v>
      </c>
      <c r="C157" s="3" t="s">
        <v>337</v>
      </c>
      <c r="D157" s="3" t="s">
        <v>338</v>
      </c>
      <c r="E157" s="3" t="s">
        <v>12</v>
      </c>
      <c r="F157" s="4" t="n">
        <v>634907749</v>
      </c>
    </row>
    <row r="158" customFormat="false" ht="15.75" hidden="false" customHeight="false" outlineLevel="0" collapsed="false">
      <c r="A158" s="3" t="s">
        <v>340</v>
      </c>
      <c r="B158" s="0" t="n">
        <v>130</v>
      </c>
      <c r="C158" s="3" t="s">
        <v>341</v>
      </c>
      <c r="D158" s="3" t="s">
        <v>342</v>
      </c>
      <c r="E158" s="3" t="s">
        <v>12</v>
      </c>
      <c r="F158" s="4" t="n">
        <v>615242216</v>
      </c>
      <c r="G158" s="9"/>
      <c r="H158" s="9"/>
    </row>
    <row r="159" customFormat="false" ht="15.75" hidden="false" customHeight="false" outlineLevel="0" collapsed="false">
      <c r="A159" s="3" t="s">
        <v>343</v>
      </c>
      <c r="B159" s="0" t="n">
        <v>183</v>
      </c>
      <c r="C159" s="3" t="s">
        <v>344</v>
      </c>
      <c r="D159" s="3" t="s">
        <v>345</v>
      </c>
      <c r="E159" s="3" t="s">
        <v>16</v>
      </c>
      <c r="F159" s="4" t="n">
        <v>619523686</v>
      </c>
    </row>
    <row r="160" customFormat="false" ht="15.75" hidden="false" customHeight="false" outlineLevel="0" collapsed="false">
      <c r="A160" s="3" t="s">
        <v>346</v>
      </c>
      <c r="B160" s="0" t="n">
        <v>15</v>
      </c>
      <c r="C160" s="3" t="s">
        <v>347</v>
      </c>
      <c r="D160" s="3" t="s">
        <v>348</v>
      </c>
      <c r="E160" s="3" t="s">
        <v>16</v>
      </c>
      <c r="F160" s="4" t="n">
        <v>686679286</v>
      </c>
      <c r="G160" s="13"/>
      <c r="H160" s="13"/>
    </row>
    <row r="161" customFormat="false" ht="15.75" hidden="false" customHeight="false" outlineLevel="0" collapsed="false">
      <c r="A161" s="3" t="s">
        <v>349</v>
      </c>
      <c r="B161" s="0" t="n">
        <v>73</v>
      </c>
      <c r="C161" s="3" t="s">
        <v>347</v>
      </c>
      <c r="D161" s="3" t="s">
        <v>350</v>
      </c>
      <c r="E161" s="3" t="s">
        <v>12</v>
      </c>
      <c r="F161" s="4" t="n">
        <v>618803690</v>
      </c>
      <c r="G161" s="13"/>
      <c r="H161" s="13"/>
    </row>
    <row r="162" customFormat="false" ht="15.75" hidden="false" customHeight="false" outlineLevel="0" collapsed="false">
      <c r="A162" s="3" t="s">
        <v>351</v>
      </c>
      <c r="C162" s="3" t="s">
        <v>347</v>
      </c>
      <c r="D162" s="3" t="s">
        <v>352</v>
      </c>
      <c r="E162" s="3" t="s">
        <v>16</v>
      </c>
      <c r="F162" s="4" t="n">
        <v>629908936</v>
      </c>
    </row>
    <row r="163" customFormat="false" ht="15.75" hidden="false" customHeight="false" outlineLevel="0" collapsed="false">
      <c r="A163" s="6" t="s">
        <v>353</v>
      </c>
      <c r="C163" s="32" t="s">
        <v>347</v>
      </c>
      <c r="D163" s="32" t="s">
        <v>354</v>
      </c>
      <c r="E163" s="32" t="s">
        <v>12</v>
      </c>
      <c r="F163" s="5"/>
    </row>
    <row r="164" customFormat="false" ht="15.75" hidden="false" customHeight="false" outlineLevel="0" collapsed="false">
      <c r="A164" s="10" t="s">
        <v>351</v>
      </c>
      <c r="C164" s="10" t="s">
        <v>347</v>
      </c>
      <c r="D164" s="10" t="s">
        <v>352</v>
      </c>
      <c r="E164" s="3" t="s">
        <v>16</v>
      </c>
      <c r="F164" s="11" t="n">
        <v>629908936</v>
      </c>
    </row>
    <row r="165" customFormat="false" ht="15.75" hidden="false" customHeight="false" outlineLevel="0" collapsed="false">
      <c r="A165" s="3" t="s">
        <v>353</v>
      </c>
      <c r="C165" s="3" t="s">
        <v>347</v>
      </c>
      <c r="D165" s="3" t="s">
        <v>354</v>
      </c>
      <c r="E165" s="3" t="s">
        <v>12</v>
      </c>
      <c r="F165" s="3"/>
    </row>
    <row r="166" customFormat="false" ht="15.75" hidden="false" customHeight="false" outlineLevel="0" collapsed="false">
      <c r="A166" s="8" t="s">
        <v>351</v>
      </c>
      <c r="C166" s="5" t="s">
        <v>355</v>
      </c>
      <c r="D166" s="5" t="s">
        <v>356</v>
      </c>
      <c r="E166" s="3" t="s">
        <v>16</v>
      </c>
      <c r="F166" s="33" t="n">
        <v>629908936</v>
      </c>
      <c r="G166" s="9"/>
      <c r="H166" s="9"/>
    </row>
    <row r="167" customFormat="false" ht="15.75" hidden="false" customHeight="false" outlineLevel="0" collapsed="false">
      <c r="A167" s="3" t="s">
        <v>357</v>
      </c>
      <c r="B167" s="0" t="n">
        <v>43</v>
      </c>
      <c r="C167" s="3" t="s">
        <v>358</v>
      </c>
      <c r="D167" s="3" t="s">
        <v>359</v>
      </c>
      <c r="E167" s="3" t="s">
        <v>16</v>
      </c>
      <c r="F167" s="4" t="n">
        <v>981522200</v>
      </c>
      <c r="G167" s="13"/>
      <c r="H167" s="13"/>
    </row>
    <row r="168" customFormat="false" ht="15.75" hidden="false" customHeight="false" outlineLevel="0" collapsed="false">
      <c r="A168" s="3" t="s">
        <v>360</v>
      </c>
      <c r="B168" s="0" t="n">
        <v>197</v>
      </c>
      <c r="C168" s="3" t="s">
        <v>358</v>
      </c>
      <c r="D168" s="3" t="s">
        <v>361</v>
      </c>
      <c r="E168" s="3" t="s">
        <v>16</v>
      </c>
      <c r="F168" s="4" t="n">
        <v>678443660</v>
      </c>
      <c r="H168" s="13" t="s">
        <v>362</v>
      </c>
    </row>
    <row r="169" customFormat="false" ht="15.75" hidden="false" customHeight="false" outlineLevel="0" collapsed="false">
      <c r="A169" s="3" t="s">
        <v>363</v>
      </c>
      <c r="B169" s="0" t="n">
        <v>198</v>
      </c>
      <c r="C169" s="3" t="s">
        <v>358</v>
      </c>
      <c r="D169" s="3" t="s">
        <v>361</v>
      </c>
      <c r="E169" s="3" t="s">
        <v>16</v>
      </c>
      <c r="F169" s="4" t="n">
        <v>678443660</v>
      </c>
      <c r="H169" s="13" t="s">
        <v>362</v>
      </c>
    </row>
    <row r="170" customFormat="false" ht="15.75" hidden="false" customHeight="false" outlineLevel="0" collapsed="false">
      <c r="A170" s="3" t="s">
        <v>364</v>
      </c>
      <c r="B170" s="0" t="n">
        <v>43</v>
      </c>
      <c r="C170" s="3" t="s">
        <v>358</v>
      </c>
      <c r="D170" s="3" t="s">
        <v>359</v>
      </c>
      <c r="E170" s="3" t="s">
        <v>16</v>
      </c>
      <c r="F170" s="4" t="n">
        <v>981522200</v>
      </c>
    </row>
    <row r="171" customFormat="false" ht="15.75" hidden="false" customHeight="false" outlineLevel="0" collapsed="false">
      <c r="A171" s="3" t="s">
        <v>365</v>
      </c>
      <c r="B171" s="0" t="n">
        <v>37</v>
      </c>
      <c r="C171" s="3" t="s">
        <v>366</v>
      </c>
      <c r="D171" s="3" t="s">
        <v>367</v>
      </c>
      <c r="E171" s="3" t="s">
        <v>12</v>
      </c>
      <c r="F171" s="4" t="n">
        <v>645930773</v>
      </c>
      <c r="G171" s="13"/>
      <c r="H171" s="13"/>
    </row>
    <row r="172" customFormat="false" ht="15.75" hidden="false" customHeight="false" outlineLevel="0" collapsed="false">
      <c r="A172" s="3" t="s">
        <v>365</v>
      </c>
      <c r="B172" s="0" t="n">
        <v>39</v>
      </c>
      <c r="C172" s="3" t="s">
        <v>366</v>
      </c>
      <c r="D172" s="3" t="s">
        <v>367</v>
      </c>
      <c r="E172" s="3" t="s">
        <v>12</v>
      </c>
      <c r="F172" s="4" t="n">
        <v>645930773</v>
      </c>
      <c r="G172" s="13"/>
      <c r="H172" s="13"/>
    </row>
    <row r="173" customFormat="false" ht="15.75" hidden="false" customHeight="false" outlineLevel="0" collapsed="false">
      <c r="A173" s="3" t="s">
        <v>368</v>
      </c>
      <c r="B173" s="9" t="n">
        <v>7</v>
      </c>
      <c r="C173" s="3" t="s">
        <v>369</v>
      </c>
      <c r="D173" s="3" t="s">
        <v>370</v>
      </c>
      <c r="E173" s="3" t="s">
        <v>16</v>
      </c>
      <c r="F173" s="4" t="n">
        <v>670494741</v>
      </c>
      <c r="G173" s="13"/>
      <c r="H173" s="13"/>
    </row>
    <row r="174" customFormat="false" ht="15.75" hidden="false" customHeight="false" outlineLevel="0" collapsed="false">
      <c r="A174" s="3" t="s">
        <v>371</v>
      </c>
      <c r="B174" s="0" t="n">
        <v>178</v>
      </c>
      <c r="C174" s="3" t="s">
        <v>369</v>
      </c>
      <c r="D174" s="3" t="s">
        <v>372</v>
      </c>
      <c r="E174" s="3" t="s">
        <v>16</v>
      </c>
      <c r="F174" s="4" t="n">
        <v>676506630</v>
      </c>
      <c r="G174" s="9"/>
      <c r="H174" s="9"/>
    </row>
    <row r="175" customFormat="false" ht="15.75" hidden="false" customHeight="false" outlineLevel="0" collapsed="false">
      <c r="A175" s="3" t="s">
        <v>373</v>
      </c>
      <c r="B175" s="0" t="n">
        <v>194</v>
      </c>
      <c r="C175" s="3" t="s">
        <v>369</v>
      </c>
      <c r="D175" s="3" t="s">
        <v>374</v>
      </c>
      <c r="E175" s="3" t="s">
        <v>22</v>
      </c>
      <c r="F175" s="4" t="n">
        <v>639886986</v>
      </c>
    </row>
    <row r="176" customFormat="false" ht="15.75" hidden="false" customHeight="false" outlineLevel="0" collapsed="false">
      <c r="A176" s="3" t="s">
        <v>375</v>
      </c>
      <c r="B176" s="0" t="n">
        <v>199</v>
      </c>
      <c r="C176" s="3" t="s">
        <v>369</v>
      </c>
      <c r="D176" s="3" t="s">
        <v>376</v>
      </c>
      <c r="E176" s="3" t="s">
        <v>22</v>
      </c>
      <c r="F176" s="4" t="n">
        <v>639886986</v>
      </c>
      <c r="H176" s="13"/>
    </row>
    <row r="177" customFormat="false" ht="15.75" hidden="false" customHeight="false" outlineLevel="0" collapsed="false">
      <c r="A177" s="2" t="s">
        <v>377</v>
      </c>
      <c r="B177" s="0" t="n">
        <v>194</v>
      </c>
      <c r="C177" s="3" t="s">
        <v>369</v>
      </c>
      <c r="D177" s="3" t="s">
        <v>374</v>
      </c>
      <c r="E177" s="3" t="s">
        <v>22</v>
      </c>
      <c r="F177" s="4" t="n">
        <v>639886986</v>
      </c>
    </row>
    <row r="178" customFormat="false" ht="15.75" hidden="false" customHeight="false" outlineLevel="0" collapsed="false">
      <c r="A178" s="2" t="s">
        <v>378</v>
      </c>
      <c r="C178" s="3" t="s">
        <v>369</v>
      </c>
      <c r="D178" s="3" t="s">
        <v>379</v>
      </c>
      <c r="E178" s="2" t="s">
        <v>16</v>
      </c>
      <c r="F178" s="5"/>
    </row>
    <row r="179" customFormat="false" ht="15.75" hidden="false" customHeight="false" outlineLevel="0" collapsed="false">
      <c r="A179" s="3" t="s">
        <v>380</v>
      </c>
      <c r="C179" s="3" t="s">
        <v>381</v>
      </c>
      <c r="D179" s="3" t="s">
        <v>382</v>
      </c>
      <c r="E179" s="3" t="s">
        <v>16</v>
      </c>
      <c r="F179" s="4" t="n">
        <v>686760301</v>
      </c>
    </row>
    <row r="180" customFormat="false" ht="15.75" hidden="false" customHeight="false" outlineLevel="0" collapsed="false">
      <c r="A180" s="3" t="s">
        <v>383</v>
      </c>
      <c r="B180" s="0" t="n">
        <v>107</v>
      </c>
      <c r="C180" s="3" t="s">
        <v>384</v>
      </c>
      <c r="D180" s="3" t="s">
        <v>385</v>
      </c>
      <c r="E180" s="3" t="s">
        <v>22</v>
      </c>
      <c r="F180" s="4" t="n">
        <v>639555974</v>
      </c>
    </row>
    <row r="181" customFormat="false" ht="15.75" hidden="false" customHeight="false" outlineLevel="0" collapsed="false">
      <c r="A181" s="3" t="s">
        <v>386</v>
      </c>
      <c r="B181" s="7" t="n">
        <v>231</v>
      </c>
      <c r="C181" s="3" t="s">
        <v>387</v>
      </c>
      <c r="D181" s="3" t="s">
        <v>388</v>
      </c>
      <c r="E181" s="3" t="s">
        <v>22</v>
      </c>
      <c r="F181" s="4" t="n">
        <v>615681971</v>
      </c>
    </row>
    <row r="182" customFormat="false" ht="15.75" hidden="false" customHeight="false" outlineLevel="0" collapsed="false">
      <c r="A182" s="3" t="s">
        <v>389</v>
      </c>
      <c r="B182" s="7" t="n">
        <v>232</v>
      </c>
      <c r="C182" s="3" t="s">
        <v>387</v>
      </c>
      <c r="D182" s="3" t="s">
        <v>388</v>
      </c>
      <c r="E182" s="3" t="s">
        <v>22</v>
      </c>
      <c r="F182" s="4" t="n">
        <v>615681971</v>
      </c>
    </row>
    <row r="183" customFormat="false" ht="15.75" hidden="false" customHeight="false" outlineLevel="0" collapsed="false">
      <c r="A183" s="3" t="s">
        <v>390</v>
      </c>
      <c r="B183" s="0" t="n">
        <v>187</v>
      </c>
      <c r="C183" s="3" t="s">
        <v>391</v>
      </c>
      <c r="D183" s="3" t="s">
        <v>392</v>
      </c>
      <c r="E183" s="3" t="s">
        <v>16</v>
      </c>
      <c r="F183" s="4" t="n">
        <v>686141017</v>
      </c>
      <c r="G183" s="9"/>
      <c r="H183" s="9"/>
    </row>
    <row r="184" customFormat="false" ht="15.75" hidden="false" customHeight="false" outlineLevel="0" collapsed="false">
      <c r="A184" s="3" t="s">
        <v>393</v>
      </c>
      <c r="B184" s="0" t="n">
        <v>129</v>
      </c>
      <c r="C184" s="3" t="s">
        <v>394</v>
      </c>
      <c r="D184" s="3" t="s">
        <v>395</v>
      </c>
      <c r="E184" s="16" t="s">
        <v>22</v>
      </c>
      <c r="F184" s="3"/>
    </row>
    <row r="185" customFormat="false" ht="15.75" hidden="false" customHeight="false" outlineLevel="0" collapsed="false">
      <c r="A185" s="3" t="s">
        <v>396</v>
      </c>
      <c r="B185" s="0" t="n">
        <v>55</v>
      </c>
      <c r="C185" s="3" t="s">
        <v>397</v>
      </c>
      <c r="D185" s="3" t="s">
        <v>398</v>
      </c>
      <c r="E185" s="3" t="s">
        <v>12</v>
      </c>
      <c r="F185" s="4" t="n">
        <v>637302508</v>
      </c>
      <c r="G185" s="13"/>
      <c r="H185" s="13"/>
    </row>
    <row r="186" customFormat="false" ht="15.75" hidden="false" customHeight="false" outlineLevel="0" collapsed="false">
      <c r="A186" s="3" t="s">
        <v>399</v>
      </c>
      <c r="B186" s="9" t="n">
        <v>75</v>
      </c>
      <c r="C186" s="3" t="s">
        <v>397</v>
      </c>
      <c r="D186" s="3" t="s">
        <v>400</v>
      </c>
      <c r="E186" s="3" t="s">
        <v>12</v>
      </c>
      <c r="F186" s="4" t="n">
        <v>603688977</v>
      </c>
      <c r="G186" s="13"/>
      <c r="H186" s="13"/>
    </row>
    <row r="187" customFormat="false" ht="15.75" hidden="false" customHeight="false" outlineLevel="0" collapsed="false">
      <c r="A187" s="3" t="s">
        <v>401</v>
      </c>
      <c r="B187" s="0" t="n">
        <v>207</v>
      </c>
      <c r="C187" s="3" t="s">
        <v>402</v>
      </c>
      <c r="D187" s="3" t="s">
        <v>403</v>
      </c>
      <c r="E187" s="3" t="s">
        <v>22</v>
      </c>
      <c r="F187" s="4" t="n">
        <v>607158535</v>
      </c>
    </row>
    <row r="188" customFormat="false" ht="15.75" hidden="false" customHeight="false" outlineLevel="0" collapsed="false">
      <c r="A188" s="3" t="s">
        <v>404</v>
      </c>
      <c r="B188" s="0" t="n">
        <v>124</v>
      </c>
      <c r="C188" s="3" t="s">
        <v>405</v>
      </c>
      <c r="D188" s="3" t="s">
        <v>59</v>
      </c>
      <c r="E188" s="3" t="s">
        <v>16</v>
      </c>
      <c r="F188" s="4" t="n">
        <v>629673956</v>
      </c>
    </row>
    <row r="189" customFormat="false" ht="15.75" hidden="false" customHeight="false" outlineLevel="0" collapsed="false">
      <c r="A189" s="3" t="s">
        <v>406</v>
      </c>
      <c r="B189" s="0" t="n">
        <v>156</v>
      </c>
      <c r="C189" s="3" t="s">
        <v>405</v>
      </c>
      <c r="D189" s="3" t="s">
        <v>215</v>
      </c>
      <c r="E189" s="3" t="s">
        <v>22</v>
      </c>
      <c r="F189" s="4" t="n">
        <v>685622032</v>
      </c>
      <c r="G189" s="9"/>
      <c r="H189" s="9"/>
    </row>
    <row r="190" customFormat="false" ht="15.75" hidden="false" customHeight="false" outlineLevel="0" collapsed="false">
      <c r="A190" s="3" t="s">
        <v>407</v>
      </c>
      <c r="B190" s="0" t="n">
        <v>162</v>
      </c>
      <c r="C190" s="3" t="s">
        <v>405</v>
      </c>
      <c r="D190" s="3" t="s">
        <v>215</v>
      </c>
      <c r="E190" s="3" t="s">
        <v>22</v>
      </c>
      <c r="F190" s="4" t="n">
        <v>685622032</v>
      </c>
      <c r="G190" s="9"/>
      <c r="H190" s="9"/>
    </row>
    <row r="191" customFormat="false" ht="15.75" hidden="false" customHeight="false" outlineLevel="0" collapsed="false">
      <c r="A191" s="3" t="s">
        <v>408</v>
      </c>
      <c r="B191" s="0" t="n">
        <v>208</v>
      </c>
      <c r="C191" s="3" t="s">
        <v>405</v>
      </c>
      <c r="D191" s="3" t="s">
        <v>59</v>
      </c>
      <c r="E191" s="3" t="s">
        <v>16</v>
      </c>
      <c r="F191" s="4" t="n">
        <v>629673956</v>
      </c>
    </row>
    <row r="192" customFormat="false" ht="15.75" hidden="false" customHeight="false" outlineLevel="0" collapsed="false">
      <c r="A192" s="3" t="s">
        <v>409</v>
      </c>
      <c r="B192" s="0" t="n">
        <v>208</v>
      </c>
      <c r="C192" s="3" t="s">
        <v>405</v>
      </c>
      <c r="D192" s="3" t="s">
        <v>59</v>
      </c>
      <c r="E192" s="3" t="s">
        <v>16</v>
      </c>
      <c r="F192" s="4" t="n">
        <v>629673956</v>
      </c>
    </row>
    <row r="193" customFormat="false" ht="15.75" hidden="false" customHeight="false" outlineLevel="0" collapsed="false">
      <c r="A193" s="3" t="s">
        <v>410</v>
      </c>
      <c r="B193" s="0" t="n">
        <v>208</v>
      </c>
      <c r="C193" s="3" t="s">
        <v>405</v>
      </c>
      <c r="D193" s="3" t="s">
        <v>59</v>
      </c>
      <c r="E193" s="3" t="s">
        <v>16</v>
      </c>
      <c r="F193" s="4" t="n">
        <v>629673956</v>
      </c>
    </row>
    <row r="194" customFormat="false" ht="15.75" hidden="false" customHeight="false" outlineLevel="0" collapsed="false">
      <c r="A194" s="6" t="s">
        <v>411</v>
      </c>
      <c r="B194" s="0" t="n">
        <v>120</v>
      </c>
      <c r="C194" s="3" t="s">
        <v>412</v>
      </c>
      <c r="D194" s="3" t="s">
        <v>413</v>
      </c>
      <c r="E194" s="3" t="s">
        <v>16</v>
      </c>
      <c r="F194" s="4" t="n">
        <v>659017686</v>
      </c>
      <c r="G194" s="9"/>
      <c r="H194" s="9"/>
    </row>
    <row r="195" customFormat="false" ht="15.75" hidden="false" customHeight="false" outlineLevel="0" collapsed="false">
      <c r="A195" s="3" t="s">
        <v>414</v>
      </c>
      <c r="B195" s="15" t="n">
        <v>260</v>
      </c>
      <c r="C195" s="3" t="s">
        <v>415</v>
      </c>
      <c r="D195" s="3" t="s">
        <v>416</v>
      </c>
      <c r="E195" s="3" t="s">
        <v>16</v>
      </c>
      <c r="F195" s="4" t="n">
        <v>649809298</v>
      </c>
    </row>
    <row r="196" customFormat="false" ht="15.75" hidden="false" customHeight="false" outlineLevel="0" collapsed="false">
      <c r="A196" s="3" t="s">
        <v>417</v>
      </c>
      <c r="B196" s="0" t="n">
        <v>165</v>
      </c>
      <c r="C196" s="3" t="s">
        <v>418</v>
      </c>
      <c r="D196" s="3" t="s">
        <v>419</v>
      </c>
      <c r="E196" s="3" t="s">
        <v>16</v>
      </c>
      <c r="F196" s="4" t="n">
        <v>699804231</v>
      </c>
      <c r="G196" s="9"/>
      <c r="H196" s="9"/>
    </row>
    <row r="197" customFormat="false" ht="15.75" hidden="false" customHeight="false" outlineLevel="0" collapsed="false">
      <c r="A197" s="3" t="s">
        <v>420</v>
      </c>
      <c r="B197" s="9" t="n">
        <v>201</v>
      </c>
      <c r="C197" s="3" t="s">
        <v>421</v>
      </c>
      <c r="D197" s="3" t="s">
        <v>422</v>
      </c>
      <c r="E197" s="3" t="s">
        <v>22</v>
      </c>
      <c r="F197" s="4" t="n">
        <v>666015385</v>
      </c>
      <c r="H197" s="13"/>
    </row>
    <row r="198" customFormat="false" ht="15.75" hidden="false" customHeight="false" outlineLevel="0" collapsed="false">
      <c r="A198" s="3" t="s">
        <v>423</v>
      </c>
      <c r="C198" s="3" t="s">
        <v>424</v>
      </c>
      <c r="D198" s="3" t="s">
        <v>425</v>
      </c>
      <c r="E198" s="3" t="s">
        <v>12</v>
      </c>
      <c r="F198" s="4" t="n">
        <v>615349717</v>
      </c>
      <c r="H198" s="5"/>
    </row>
    <row r="199" customFormat="false" ht="15.75" hidden="false" customHeight="false" outlineLevel="0" collapsed="false">
      <c r="A199" s="10" t="s">
        <v>423</v>
      </c>
      <c r="C199" s="10" t="s">
        <v>424</v>
      </c>
      <c r="D199" s="10" t="s">
        <v>425</v>
      </c>
      <c r="E199" s="10" t="s">
        <v>12</v>
      </c>
      <c r="F199" s="11" t="n">
        <v>615349717</v>
      </c>
      <c r="H199" s="5"/>
    </row>
    <row r="200" customFormat="false" ht="15.75" hidden="false" customHeight="false" outlineLevel="0" collapsed="false">
      <c r="A200" s="3" t="s">
        <v>426</v>
      </c>
      <c r="B200" s="0" t="n">
        <v>16</v>
      </c>
      <c r="C200" s="3" t="s">
        <v>427</v>
      </c>
      <c r="D200" s="3" t="s">
        <v>428</v>
      </c>
      <c r="E200" s="3" t="s">
        <v>22</v>
      </c>
      <c r="F200" s="4" t="n">
        <v>607845276</v>
      </c>
      <c r="G200" s="13"/>
      <c r="H200" s="3"/>
    </row>
    <row r="201" customFormat="false" ht="15.75" hidden="false" customHeight="false" outlineLevel="0" collapsed="false">
      <c r="A201" s="3" t="s">
        <v>429</v>
      </c>
      <c r="B201" s="0" t="n">
        <v>31</v>
      </c>
      <c r="C201" s="3" t="s">
        <v>427</v>
      </c>
      <c r="D201" s="3" t="s">
        <v>430</v>
      </c>
      <c r="E201" s="3" t="s">
        <v>22</v>
      </c>
      <c r="F201" s="4" t="n">
        <v>659783879</v>
      </c>
      <c r="G201" s="13"/>
      <c r="H201" s="3"/>
    </row>
    <row r="202" customFormat="false" ht="15.75" hidden="false" customHeight="false" outlineLevel="0" collapsed="false">
      <c r="A202" s="3" t="s">
        <v>431</v>
      </c>
      <c r="B202" s="0" t="n">
        <v>134</v>
      </c>
      <c r="C202" s="3" t="s">
        <v>427</v>
      </c>
      <c r="D202" s="3" t="s">
        <v>432</v>
      </c>
      <c r="E202" s="3" t="s">
        <v>12</v>
      </c>
      <c r="F202" s="4" t="n">
        <v>680820411</v>
      </c>
      <c r="H202" s="5"/>
    </row>
    <row r="203" customFormat="false" ht="15.75" hidden="false" customHeight="false" outlineLevel="0" collapsed="false">
      <c r="A203" s="3" t="s">
        <v>433</v>
      </c>
      <c r="B203" s="0" t="n">
        <v>168</v>
      </c>
      <c r="C203" s="3" t="s">
        <v>427</v>
      </c>
      <c r="D203" s="3" t="s">
        <v>434</v>
      </c>
      <c r="E203" s="3" t="s">
        <v>16</v>
      </c>
      <c r="F203" s="4" t="n">
        <v>659382620</v>
      </c>
      <c r="H203" s="5"/>
    </row>
    <row r="204" customFormat="false" ht="15.75" hidden="false" customHeight="false" outlineLevel="0" collapsed="false">
      <c r="A204" s="34" t="s">
        <v>435</v>
      </c>
      <c r="B204" s="0" t="n">
        <v>217</v>
      </c>
      <c r="C204" s="23" t="s">
        <v>427</v>
      </c>
      <c r="D204" s="23" t="s">
        <v>430</v>
      </c>
      <c r="E204" s="23" t="s">
        <v>22</v>
      </c>
      <c r="F204" s="24" t="n">
        <v>659783879</v>
      </c>
      <c r="H204" s="5"/>
    </row>
    <row r="205" customFormat="false" ht="15.75" hidden="false" customHeight="false" outlineLevel="0" collapsed="false">
      <c r="A205" s="10" t="s">
        <v>436</v>
      </c>
      <c r="B205" s="7" t="n">
        <v>225</v>
      </c>
      <c r="C205" s="10" t="s">
        <v>427</v>
      </c>
      <c r="D205" s="10" t="s">
        <v>437</v>
      </c>
      <c r="E205" s="10" t="s">
        <v>22</v>
      </c>
      <c r="F205" s="35" t="n">
        <v>646125042</v>
      </c>
      <c r="H205" s="5"/>
    </row>
    <row r="206" customFormat="false" ht="15.75" hidden="false" customHeight="false" outlineLevel="0" collapsed="false">
      <c r="A206" s="2" t="s">
        <v>438</v>
      </c>
      <c r="B206" s="0" t="n">
        <v>16</v>
      </c>
      <c r="C206" s="3" t="s">
        <v>427</v>
      </c>
      <c r="D206" s="3" t="s">
        <v>428</v>
      </c>
      <c r="E206" s="3" t="s">
        <v>22</v>
      </c>
      <c r="F206" s="4" t="n">
        <v>607845276</v>
      </c>
      <c r="G206" s="13"/>
      <c r="H206" s="3"/>
    </row>
    <row r="207" customFormat="false" ht="15.75" hidden="false" customHeight="false" outlineLevel="0" collapsed="false">
      <c r="A207" s="3" t="s">
        <v>439</v>
      </c>
      <c r="B207" s="7" t="n">
        <v>235</v>
      </c>
      <c r="C207" s="3" t="s">
        <v>440</v>
      </c>
      <c r="D207" s="3" t="s">
        <v>441</v>
      </c>
      <c r="E207" s="3" t="s">
        <v>16</v>
      </c>
      <c r="F207" s="4" t="n">
        <v>649465836</v>
      </c>
    </row>
    <row r="208" customFormat="false" ht="15.75" hidden="false" customHeight="false" outlineLevel="0" collapsed="false">
      <c r="A208" s="3" t="s">
        <v>442</v>
      </c>
      <c r="B208" s="0" t="n">
        <v>16</v>
      </c>
      <c r="C208" s="3" t="s">
        <v>427</v>
      </c>
      <c r="D208" s="3" t="s">
        <v>428</v>
      </c>
      <c r="E208" s="3" t="s">
        <v>22</v>
      </c>
      <c r="F208" s="4" t="n">
        <v>607845276</v>
      </c>
      <c r="H208" s="9"/>
    </row>
    <row r="209" customFormat="false" ht="15.75" hidden="false" customHeight="false" outlineLevel="0" collapsed="false">
      <c r="A209" s="3" t="s">
        <v>443</v>
      </c>
      <c r="C209" s="3" t="s">
        <v>444</v>
      </c>
      <c r="D209" s="3" t="s">
        <v>445</v>
      </c>
      <c r="E209" s="3" t="s">
        <v>12</v>
      </c>
      <c r="F209" s="4" t="n">
        <v>629884513</v>
      </c>
    </row>
    <row r="210" customFormat="false" ht="15.75" hidden="false" customHeight="false" outlineLevel="0" collapsed="false">
      <c r="A210" s="3" t="s">
        <v>443</v>
      </c>
      <c r="C210" s="3" t="s">
        <v>444</v>
      </c>
      <c r="D210" s="3" t="s">
        <v>445</v>
      </c>
      <c r="E210" s="3" t="s">
        <v>12</v>
      </c>
      <c r="F210" s="4" t="n">
        <v>629884513</v>
      </c>
    </row>
    <row r="211" customFormat="false" ht="15.75" hidden="false" customHeight="false" outlineLevel="0" collapsed="false">
      <c r="A211" s="10" t="s">
        <v>446</v>
      </c>
      <c r="B211" s="7" t="n">
        <v>222</v>
      </c>
      <c r="C211" s="10" t="s">
        <v>447</v>
      </c>
      <c r="D211" s="10" t="s">
        <v>448</v>
      </c>
      <c r="E211" s="10" t="s">
        <v>12</v>
      </c>
      <c r="F211" s="11" t="n">
        <v>657091411</v>
      </c>
    </row>
    <row r="212" customFormat="false" ht="15.75" hidden="false" customHeight="false" outlineLevel="0" collapsed="false">
      <c r="A212" s="3" t="s">
        <v>449</v>
      </c>
      <c r="B212" s="9" t="n">
        <v>64</v>
      </c>
      <c r="C212" s="3" t="s">
        <v>450</v>
      </c>
      <c r="D212" s="3" t="s">
        <v>451</v>
      </c>
      <c r="E212" s="3" t="s">
        <v>16</v>
      </c>
      <c r="F212" s="4" t="n">
        <v>655485724</v>
      </c>
      <c r="G212" s="13"/>
      <c r="H212" s="13"/>
    </row>
    <row r="213" customFormat="false" ht="15.75" hidden="false" customHeight="false" outlineLevel="0" collapsed="false">
      <c r="A213" s="3" t="s">
        <v>452</v>
      </c>
      <c r="B213" s="0" t="n">
        <v>115</v>
      </c>
      <c r="C213" s="3" t="s">
        <v>453</v>
      </c>
      <c r="D213" s="3" t="s">
        <v>454</v>
      </c>
      <c r="E213" s="3" t="s">
        <v>12</v>
      </c>
      <c r="F213" s="4" t="n">
        <v>605525610</v>
      </c>
    </row>
    <row r="214" customFormat="false" ht="15.75" hidden="false" customHeight="false" outlineLevel="0" collapsed="false">
      <c r="A214" s="3" t="s">
        <v>455</v>
      </c>
      <c r="B214" s="0" t="n">
        <v>74</v>
      </c>
      <c r="C214" s="3" t="s">
        <v>456</v>
      </c>
      <c r="D214" s="3" t="s">
        <v>457</v>
      </c>
      <c r="E214" s="3" t="s">
        <v>22</v>
      </c>
      <c r="F214" s="4" t="n">
        <v>678336000</v>
      </c>
      <c r="G214" s="13"/>
      <c r="H214" s="13"/>
    </row>
    <row r="215" customFormat="false" ht="15.75" hidden="false" customHeight="false" outlineLevel="0" collapsed="false">
      <c r="A215" s="2" t="s">
        <v>458</v>
      </c>
      <c r="C215" s="3" t="s">
        <v>459</v>
      </c>
      <c r="D215" s="3" t="s">
        <v>460</v>
      </c>
      <c r="E215" s="2" t="s">
        <v>16</v>
      </c>
      <c r="F215" s="5"/>
    </row>
    <row r="216" customFormat="false" ht="15.75" hidden="false" customHeight="false" outlineLevel="0" collapsed="false">
      <c r="A216" s="3" t="s">
        <v>461</v>
      </c>
      <c r="B216" s="0" t="n">
        <v>68</v>
      </c>
      <c r="C216" s="3" t="s">
        <v>462</v>
      </c>
      <c r="D216" s="3" t="s">
        <v>463</v>
      </c>
      <c r="E216" s="3" t="s">
        <v>16</v>
      </c>
      <c r="F216" s="3"/>
      <c r="G216" s="13"/>
      <c r="H216" s="13"/>
      <c r="I216" s="9"/>
    </row>
    <row r="217" customFormat="false" ht="15.75" hidden="false" customHeight="false" outlineLevel="0" collapsed="false">
      <c r="A217" s="3" t="s">
        <v>461</v>
      </c>
      <c r="B217" s="0" t="n">
        <v>211</v>
      </c>
      <c r="C217" s="3" t="s">
        <v>462</v>
      </c>
      <c r="D217" s="3" t="s">
        <v>464</v>
      </c>
      <c r="E217" s="3" t="s">
        <v>16</v>
      </c>
      <c r="F217" s="3"/>
    </row>
    <row r="218" customFormat="false" ht="15.75" hidden="false" customHeight="false" outlineLevel="0" collapsed="false">
      <c r="A218" s="3" t="s">
        <v>465</v>
      </c>
      <c r="B218" s="0" t="n">
        <v>141</v>
      </c>
      <c r="C218" s="3" t="s">
        <v>466</v>
      </c>
      <c r="D218" s="3" t="s">
        <v>467</v>
      </c>
      <c r="E218" s="3" t="s">
        <v>16</v>
      </c>
      <c r="F218" s="4" t="n">
        <v>654955243</v>
      </c>
    </row>
    <row r="219" customFormat="false" ht="15.75" hidden="false" customHeight="false" outlineLevel="0" collapsed="false">
      <c r="A219" s="10" t="s">
        <v>377</v>
      </c>
      <c r="B219" s="7" t="n">
        <v>223</v>
      </c>
      <c r="C219" s="10" t="s">
        <v>466</v>
      </c>
      <c r="D219" s="10" t="s">
        <v>468</v>
      </c>
      <c r="E219" s="10" t="s">
        <v>12</v>
      </c>
      <c r="F219" s="11" t="n">
        <v>696877646</v>
      </c>
    </row>
    <row r="220" customFormat="false" ht="15.75" hidden="false" customHeight="false" outlineLevel="0" collapsed="false">
      <c r="A220" s="36" t="s">
        <v>469</v>
      </c>
      <c r="C220" s="3" t="s">
        <v>470</v>
      </c>
      <c r="D220" s="3" t="s">
        <v>471</v>
      </c>
      <c r="E220" s="13" t="s">
        <v>22</v>
      </c>
      <c r="F220" s="7" t="n">
        <v>628212673</v>
      </c>
    </row>
    <row r="221" customFormat="false" ht="15.75" hidden="false" customHeight="false" outlineLevel="0" collapsed="false">
      <c r="A221" s="3" t="s">
        <v>469</v>
      </c>
      <c r="B221" s="15" t="n">
        <v>261</v>
      </c>
      <c r="C221" s="3" t="s">
        <v>470</v>
      </c>
      <c r="D221" s="3" t="s">
        <v>471</v>
      </c>
      <c r="E221" s="3" t="s">
        <v>22</v>
      </c>
      <c r="F221" s="4" t="n">
        <v>628212673</v>
      </c>
      <c r="G221" s="5"/>
      <c r="H221" s="5"/>
    </row>
    <row r="222" customFormat="false" ht="15.75" hidden="false" customHeight="false" outlineLevel="0" collapsed="false">
      <c r="A222" s="3" t="s">
        <v>472</v>
      </c>
      <c r="B222" s="0" t="n">
        <v>3</v>
      </c>
      <c r="C222" s="3" t="s">
        <v>473</v>
      </c>
      <c r="D222" s="3" t="s">
        <v>474</v>
      </c>
      <c r="E222" s="3" t="s">
        <v>16</v>
      </c>
      <c r="F222" s="4" t="n">
        <v>981522200</v>
      </c>
      <c r="G222" s="13"/>
      <c r="H222" s="13"/>
    </row>
    <row r="223" customFormat="false" ht="15.75" hidden="false" customHeight="false" outlineLevel="0" collapsed="false">
      <c r="A223" s="13" t="s">
        <v>475</v>
      </c>
      <c r="B223" s="0" t="n">
        <v>150</v>
      </c>
      <c r="C223" s="13" t="s">
        <v>473</v>
      </c>
      <c r="D223" s="13" t="s">
        <v>476</v>
      </c>
      <c r="E223" s="13" t="s">
        <v>16</v>
      </c>
      <c r="F223" s="7" t="n">
        <v>669450665</v>
      </c>
    </row>
    <row r="224" customFormat="false" ht="15.75" hidden="false" customHeight="false" outlineLevel="0" collapsed="false">
      <c r="A224" s="13" t="s">
        <v>477</v>
      </c>
      <c r="B224" s="9" t="n">
        <v>151</v>
      </c>
      <c r="C224" s="3" t="s">
        <v>473</v>
      </c>
      <c r="D224" s="3" t="s">
        <v>476</v>
      </c>
      <c r="E224" s="3" t="s">
        <v>16</v>
      </c>
      <c r="F224" s="4" t="n">
        <v>669450665</v>
      </c>
    </row>
    <row r="225" customFormat="false" ht="15.75" hidden="false" customHeight="false" outlineLevel="0" collapsed="false">
      <c r="A225" s="3" t="s">
        <v>478</v>
      </c>
      <c r="B225" s="0" t="n">
        <v>174</v>
      </c>
      <c r="C225" s="3" t="s">
        <v>479</v>
      </c>
      <c r="D225" s="3" t="s">
        <v>480</v>
      </c>
      <c r="E225" s="3" t="s">
        <v>16</v>
      </c>
      <c r="F225" s="4" t="n">
        <v>635779020</v>
      </c>
      <c r="G225" s="5"/>
      <c r="H225" s="5"/>
    </row>
    <row r="226" customFormat="false" ht="15.75" hidden="false" customHeight="false" outlineLevel="0" collapsed="false">
      <c r="A226" s="13" t="s">
        <v>481</v>
      </c>
      <c r="B226" s="0" t="n">
        <v>11</v>
      </c>
      <c r="C226" s="3" t="s">
        <v>482</v>
      </c>
      <c r="D226" s="3" t="s">
        <v>483</v>
      </c>
      <c r="E226" s="3" t="s">
        <v>16</v>
      </c>
      <c r="F226" s="4" t="n">
        <v>678903606</v>
      </c>
      <c r="G226" s="13"/>
      <c r="H226" s="13"/>
    </row>
    <row r="227" customFormat="false" ht="15.75" hidden="false" customHeight="false" outlineLevel="0" collapsed="false">
      <c r="A227" s="3" t="s">
        <v>484</v>
      </c>
      <c r="B227" s="5" t="n">
        <v>49</v>
      </c>
      <c r="C227" s="3" t="s">
        <v>482</v>
      </c>
      <c r="D227" s="3" t="s">
        <v>485</v>
      </c>
      <c r="E227" s="3" t="s">
        <v>16</v>
      </c>
      <c r="F227" s="4" t="n">
        <v>645340919</v>
      </c>
      <c r="G227" s="13"/>
      <c r="H227" s="13"/>
    </row>
    <row r="228" customFormat="false" ht="15.75" hidden="false" customHeight="false" outlineLevel="0" collapsed="false">
      <c r="A228" s="3" t="s">
        <v>486</v>
      </c>
      <c r="B228" s="5" t="n">
        <v>119</v>
      </c>
      <c r="C228" s="3" t="s">
        <v>482</v>
      </c>
      <c r="D228" s="3" t="s">
        <v>487</v>
      </c>
      <c r="E228" s="3" t="s">
        <v>22</v>
      </c>
      <c r="F228" s="4" t="n">
        <v>686120272</v>
      </c>
    </row>
    <row r="229" customFormat="false" ht="15.75" hidden="false" customHeight="false" outlineLevel="0" collapsed="false">
      <c r="A229" s="3" t="s">
        <v>488</v>
      </c>
      <c r="B229" s="5" t="n">
        <v>157</v>
      </c>
      <c r="C229" s="3" t="s">
        <v>489</v>
      </c>
      <c r="D229" s="3" t="s">
        <v>490</v>
      </c>
      <c r="E229" s="3" t="s">
        <v>12</v>
      </c>
      <c r="F229" s="4" t="n">
        <v>609338784</v>
      </c>
      <c r="G229" s="9"/>
      <c r="H229" s="9"/>
    </row>
    <row r="230" customFormat="false" ht="15.75" hidden="false" customHeight="false" outlineLevel="0" collapsed="false">
      <c r="A230" s="3" t="s">
        <v>491</v>
      </c>
      <c r="B230" s="5" t="n">
        <v>121</v>
      </c>
      <c r="C230" s="3" t="s">
        <v>492</v>
      </c>
      <c r="D230" s="3" t="s">
        <v>493</v>
      </c>
      <c r="E230" s="3" t="s">
        <v>16</v>
      </c>
      <c r="F230" s="4" t="n">
        <v>659038722</v>
      </c>
      <c r="G230" s="9"/>
      <c r="H230" s="9"/>
    </row>
    <row r="231" customFormat="false" ht="15.75" hidden="false" customHeight="false" outlineLevel="0" collapsed="false">
      <c r="A231" s="37" t="s">
        <v>494</v>
      </c>
      <c r="B231" s="38" t="n">
        <v>19</v>
      </c>
      <c r="C231" s="10" t="s">
        <v>495</v>
      </c>
      <c r="D231" s="10" t="s">
        <v>496</v>
      </c>
      <c r="E231" s="10" t="s">
        <v>12</v>
      </c>
      <c r="F231" s="10"/>
      <c r="G231" s="39"/>
      <c r="H231" s="39"/>
      <c r="I231" s="39"/>
    </row>
    <row r="232" customFormat="false" ht="15.75" hidden="false" customHeight="false" outlineLevel="0" collapsed="false">
      <c r="A232" s="2" t="s">
        <v>497</v>
      </c>
      <c r="B232" s="38" t="n">
        <v>19</v>
      </c>
      <c r="C232" s="10" t="s">
        <v>495</v>
      </c>
      <c r="D232" s="10" t="s">
        <v>496</v>
      </c>
      <c r="E232" s="10" t="s">
        <v>12</v>
      </c>
      <c r="F232" s="10"/>
      <c r="G232" s="9"/>
      <c r="H232" s="9"/>
    </row>
    <row r="233" customFormat="false" ht="15.75" hidden="false" customHeight="false" outlineLevel="0" collapsed="false">
      <c r="A233" s="3" t="s">
        <v>498</v>
      </c>
      <c r="B233" s="5" t="n">
        <v>116</v>
      </c>
      <c r="C233" s="3" t="s">
        <v>499</v>
      </c>
      <c r="D233" s="3" t="s">
        <v>500</v>
      </c>
      <c r="E233" s="3" t="s">
        <v>16</v>
      </c>
      <c r="F233" s="4" t="n">
        <v>677069300</v>
      </c>
      <c r="G233" s="9"/>
      <c r="H233" s="9"/>
    </row>
    <row r="234" customFormat="false" ht="15.75" hidden="false" customHeight="false" outlineLevel="0" collapsed="false">
      <c r="A234" s="3" t="s">
        <v>501</v>
      </c>
      <c r="B234" s="0" t="n">
        <v>196</v>
      </c>
      <c r="C234" s="3" t="s">
        <v>502</v>
      </c>
      <c r="D234" s="3" t="s">
        <v>503</v>
      </c>
      <c r="E234" s="3" t="s">
        <v>12</v>
      </c>
      <c r="F234" s="4" t="n">
        <v>606937440</v>
      </c>
      <c r="G234" s="9"/>
      <c r="H234" s="9"/>
    </row>
    <row r="235" customFormat="false" ht="15.75" hidden="false" customHeight="false" outlineLevel="0" collapsed="false">
      <c r="A235" s="40" t="s">
        <v>504</v>
      </c>
      <c r="B235" s="0" t="n">
        <v>196</v>
      </c>
      <c r="C235" s="3" t="s">
        <v>502</v>
      </c>
      <c r="D235" s="3" t="s">
        <v>503</v>
      </c>
      <c r="E235" s="3" t="s">
        <v>12</v>
      </c>
      <c r="F235" s="4" t="n">
        <v>606937440</v>
      </c>
      <c r="G235" s="9"/>
      <c r="H235" s="9"/>
    </row>
    <row r="236" customFormat="false" ht="15.75" hidden="false" customHeight="false" outlineLevel="0" collapsed="false">
      <c r="A236" s="13" t="s">
        <v>505</v>
      </c>
      <c r="B236" s="0" t="n">
        <v>17</v>
      </c>
      <c r="C236" s="3" t="s">
        <v>506</v>
      </c>
      <c r="D236" s="3" t="s">
        <v>507</v>
      </c>
      <c r="E236" s="3" t="s">
        <v>22</v>
      </c>
      <c r="F236" s="3"/>
      <c r="G236" s="13"/>
      <c r="H236" s="13"/>
    </row>
    <row r="237" customFormat="false" ht="15.75" hidden="false" customHeight="false" outlineLevel="0" collapsed="false">
      <c r="A237" s="13" t="s">
        <v>508</v>
      </c>
      <c r="B237" s="0" t="n">
        <v>48</v>
      </c>
      <c r="C237" s="3" t="s">
        <v>506</v>
      </c>
      <c r="D237" s="3" t="s">
        <v>509</v>
      </c>
      <c r="E237" s="3" t="s">
        <v>12</v>
      </c>
      <c r="F237" s="4" t="n">
        <v>630863206</v>
      </c>
      <c r="G237" s="13"/>
      <c r="H237" s="13"/>
    </row>
    <row r="238" customFormat="false" ht="15.75" hidden="false" customHeight="false" outlineLevel="0" collapsed="false">
      <c r="A238" s="3" t="s">
        <v>510</v>
      </c>
      <c r="B238" s="0" t="n">
        <v>72</v>
      </c>
      <c r="C238" s="3" t="s">
        <v>506</v>
      </c>
      <c r="D238" s="3" t="s">
        <v>511</v>
      </c>
      <c r="E238" s="3" t="s">
        <v>16</v>
      </c>
      <c r="F238" s="4" t="n">
        <v>676335056</v>
      </c>
      <c r="G238" s="13"/>
      <c r="H238" s="13"/>
    </row>
    <row r="239" customFormat="false" ht="15.75" hidden="false" customHeight="false" outlineLevel="0" collapsed="false">
      <c r="A239" s="3" t="s">
        <v>512</v>
      </c>
      <c r="B239" s="0" t="n">
        <v>137</v>
      </c>
      <c r="C239" s="3" t="s">
        <v>506</v>
      </c>
      <c r="D239" s="3" t="s">
        <v>513</v>
      </c>
      <c r="E239" s="3" t="s">
        <v>12</v>
      </c>
      <c r="F239" s="3"/>
      <c r="G239" s="9"/>
      <c r="H239" s="9"/>
    </row>
    <row r="240" customFormat="false" ht="15.75" hidden="false" customHeight="false" outlineLevel="0" collapsed="false">
      <c r="A240" s="13" t="s">
        <v>514</v>
      </c>
      <c r="B240" s="5" t="n">
        <v>176</v>
      </c>
      <c r="C240" s="3" t="s">
        <v>515</v>
      </c>
      <c r="D240" s="3" t="s">
        <v>516</v>
      </c>
      <c r="E240" s="3" t="s">
        <v>16</v>
      </c>
      <c r="F240" s="16" t="s">
        <v>517</v>
      </c>
    </row>
    <row r="241" customFormat="false" ht="15.75" hidden="false" customHeight="false" outlineLevel="0" collapsed="false">
      <c r="A241" s="3" t="s">
        <v>518</v>
      </c>
      <c r="B241" s="9" t="n">
        <v>180</v>
      </c>
      <c r="C241" s="3" t="s">
        <v>506</v>
      </c>
      <c r="D241" s="3" t="s">
        <v>519</v>
      </c>
      <c r="E241" s="3" t="s">
        <v>16</v>
      </c>
      <c r="F241" s="3"/>
      <c r="G241" s="9"/>
      <c r="H241" s="40" t="s">
        <v>520</v>
      </c>
    </row>
    <row r="242" customFormat="false" ht="15.75" hidden="false" customHeight="false" outlineLevel="0" collapsed="false">
      <c r="A242" s="13" t="s">
        <v>521</v>
      </c>
      <c r="B242" s="0" t="n">
        <v>17</v>
      </c>
      <c r="C242" s="3" t="s">
        <v>506</v>
      </c>
      <c r="D242" s="3" t="s">
        <v>507</v>
      </c>
      <c r="E242" s="3" t="s">
        <v>22</v>
      </c>
      <c r="F242" s="3"/>
      <c r="G242" s="13"/>
      <c r="H242" s="13"/>
    </row>
    <row r="243" customFormat="false" ht="15.75" hidden="false" customHeight="false" outlineLevel="0" collapsed="false">
      <c r="A243" s="5" t="s">
        <v>522</v>
      </c>
      <c r="B243" s="9" t="n">
        <v>17</v>
      </c>
      <c r="C243" s="5" t="s">
        <v>506</v>
      </c>
      <c r="D243" s="5" t="s">
        <v>507</v>
      </c>
      <c r="E243" s="5" t="s">
        <v>22</v>
      </c>
      <c r="F243" s="5"/>
      <c r="G243" s="5"/>
      <c r="H243" s="5"/>
    </row>
    <row r="244" customFormat="false" ht="15.75" hidden="false" customHeight="false" outlineLevel="0" collapsed="false">
      <c r="A244" s="41" t="s">
        <v>523</v>
      </c>
      <c r="B244" s="0" t="n">
        <v>72</v>
      </c>
      <c r="C244" s="3" t="s">
        <v>506</v>
      </c>
      <c r="D244" s="3" t="s">
        <v>511</v>
      </c>
      <c r="E244" s="3" t="s">
        <v>16</v>
      </c>
      <c r="F244" s="4" t="n">
        <v>676335056</v>
      </c>
      <c r="H244" s="5"/>
    </row>
    <row r="245" customFormat="false" ht="15.75" hidden="false" customHeight="false" outlineLevel="0" collapsed="false">
      <c r="A245" s="3" t="s">
        <v>524</v>
      </c>
      <c r="B245" s="5"/>
      <c r="C245" s="3" t="s">
        <v>506</v>
      </c>
      <c r="D245" s="3" t="s">
        <v>525</v>
      </c>
      <c r="E245" s="3" t="s">
        <v>16</v>
      </c>
      <c r="F245" s="4" t="n">
        <v>629863565</v>
      </c>
    </row>
    <row r="246" s="31" customFormat="true" ht="15.75" hidden="false" customHeight="false" outlineLevel="0" collapsed="false">
      <c r="A246" s="2" t="s">
        <v>526</v>
      </c>
      <c r="B246" s="5"/>
      <c r="C246" s="3" t="s">
        <v>506</v>
      </c>
      <c r="D246" s="3" t="s">
        <v>525</v>
      </c>
      <c r="E246" s="3" t="s">
        <v>16</v>
      </c>
      <c r="F246" s="4" t="n">
        <v>629863565</v>
      </c>
      <c r="G246" s="0"/>
      <c r="H246" s="0"/>
      <c r="I246" s="0"/>
    </row>
    <row r="247" customFormat="false" ht="15.75" hidden="false" customHeight="false" outlineLevel="0" collapsed="false">
      <c r="A247" s="3" t="s">
        <v>527</v>
      </c>
      <c r="B247" s="42" t="n">
        <v>263</v>
      </c>
      <c r="C247" s="3" t="s">
        <v>506</v>
      </c>
      <c r="D247" s="3" t="s">
        <v>528</v>
      </c>
      <c r="E247" s="3" t="s">
        <v>12</v>
      </c>
      <c r="F247" s="4" t="n">
        <v>626457667</v>
      </c>
    </row>
    <row r="248" customFormat="false" ht="15.75" hidden="false" customHeight="false" outlineLevel="0" collapsed="false">
      <c r="A248" s="6" t="s">
        <v>529</v>
      </c>
      <c r="B248" s="0" t="n">
        <v>17</v>
      </c>
      <c r="C248" s="3" t="s">
        <v>506</v>
      </c>
      <c r="D248" s="3" t="s">
        <v>507</v>
      </c>
      <c r="E248" s="3" t="s">
        <v>22</v>
      </c>
      <c r="F248" s="3"/>
      <c r="G248" s="13"/>
      <c r="H248" s="13"/>
    </row>
    <row r="249" customFormat="false" ht="15.75" hidden="false" customHeight="false" outlineLevel="0" collapsed="false">
      <c r="A249" s="3" t="s">
        <v>530</v>
      </c>
      <c r="B249" s="5" t="n">
        <v>17</v>
      </c>
      <c r="C249" s="3" t="s">
        <v>506</v>
      </c>
      <c r="D249" s="3" t="s">
        <v>507</v>
      </c>
      <c r="E249" s="3" t="s">
        <v>22</v>
      </c>
      <c r="F249" s="3"/>
    </row>
    <row r="250" customFormat="false" ht="27" hidden="false" customHeight="false" outlineLevel="0" collapsed="false">
      <c r="A250" s="6" t="s">
        <v>531</v>
      </c>
      <c r="B250" s="5"/>
      <c r="C250" s="32" t="s">
        <v>532</v>
      </c>
      <c r="D250" s="32" t="s">
        <v>533</v>
      </c>
      <c r="E250" s="3" t="s">
        <v>12</v>
      </c>
      <c r="F250" s="5"/>
    </row>
    <row r="251" customFormat="false" ht="15.75" hidden="false" customHeight="false" outlineLevel="0" collapsed="false">
      <c r="A251" s="3" t="s">
        <v>534</v>
      </c>
      <c r="B251" s="5" t="n">
        <v>34</v>
      </c>
      <c r="C251" s="3" t="s">
        <v>535</v>
      </c>
      <c r="D251" s="3" t="s">
        <v>536</v>
      </c>
      <c r="E251" s="3" t="s">
        <v>16</v>
      </c>
      <c r="F251" s="4" t="n">
        <v>619087074</v>
      </c>
      <c r="G251" s="13"/>
      <c r="H251" s="13"/>
    </row>
    <row r="252" customFormat="false" ht="15.75" hidden="false" customHeight="false" outlineLevel="0" collapsed="false">
      <c r="A252" s="13" t="s">
        <v>537</v>
      </c>
      <c r="B252" s="0" t="n">
        <v>6</v>
      </c>
      <c r="C252" s="13" t="s">
        <v>538</v>
      </c>
      <c r="D252" s="13" t="s">
        <v>539</v>
      </c>
      <c r="E252" s="3" t="s">
        <v>16</v>
      </c>
      <c r="F252" s="43" t="n">
        <v>616662649</v>
      </c>
      <c r="G252" s="13"/>
      <c r="H252" s="13"/>
    </row>
    <row r="253" customFormat="false" ht="15.75" hidden="false" customHeight="false" outlineLevel="0" collapsed="false">
      <c r="A253" s="34" t="s">
        <v>540</v>
      </c>
      <c r="B253" s="5" t="n">
        <v>218</v>
      </c>
      <c r="C253" s="23" t="s">
        <v>538</v>
      </c>
      <c r="D253" s="23" t="s">
        <v>539</v>
      </c>
      <c r="E253" s="23" t="s">
        <v>16</v>
      </c>
      <c r="F253" s="24" t="n">
        <v>616662649</v>
      </c>
    </row>
    <row r="254" customFormat="false" ht="15.75" hidden="false" customHeight="false" outlineLevel="0" collapsed="false">
      <c r="A254" s="13" t="s">
        <v>541</v>
      </c>
      <c r="B254" s="0" t="n">
        <v>256</v>
      </c>
      <c r="C254" s="3" t="s">
        <v>538</v>
      </c>
      <c r="D254" s="3" t="s">
        <v>542</v>
      </c>
      <c r="E254" s="3" t="s">
        <v>12</v>
      </c>
      <c r="F254" s="4" t="n">
        <v>646030648</v>
      </c>
      <c r="G254" s="5"/>
      <c r="H254" s="5"/>
    </row>
    <row r="255" customFormat="false" ht="15.75" hidden="false" customHeight="false" outlineLevel="0" collapsed="false">
      <c r="A255" s="3" t="s">
        <v>543</v>
      </c>
      <c r="B255" s="5" t="n">
        <v>256</v>
      </c>
      <c r="C255" s="3" t="s">
        <v>544</v>
      </c>
      <c r="D255" s="3" t="s">
        <v>545</v>
      </c>
      <c r="E255" s="3" t="s">
        <v>12</v>
      </c>
      <c r="F255" s="4" t="n">
        <v>646030648</v>
      </c>
      <c r="G255" s="9"/>
      <c r="H255" s="9"/>
    </row>
    <row r="256" customFormat="false" ht="15.75" hidden="false" customHeight="false" outlineLevel="0" collapsed="false">
      <c r="A256" s="2" t="s">
        <v>543</v>
      </c>
      <c r="B256" s="9" t="n">
        <v>257</v>
      </c>
      <c r="C256" s="10" t="s">
        <v>544</v>
      </c>
      <c r="D256" s="10" t="s">
        <v>545</v>
      </c>
      <c r="E256" s="10" t="s">
        <v>12</v>
      </c>
      <c r="F256" s="11" t="n">
        <v>646030648</v>
      </c>
    </row>
    <row r="257" customFormat="false" ht="15.75" hidden="false" customHeight="false" outlineLevel="0" collapsed="false">
      <c r="A257" s="3" t="s">
        <v>546</v>
      </c>
      <c r="B257" s="5"/>
      <c r="C257" s="3" t="s">
        <v>544</v>
      </c>
      <c r="D257" s="3" t="s">
        <v>547</v>
      </c>
      <c r="E257" s="3" t="s">
        <v>16</v>
      </c>
      <c r="F257" s="4" t="n">
        <v>659206528</v>
      </c>
    </row>
    <row r="258" customFormat="false" ht="15.75" hidden="false" customHeight="false" outlineLevel="0" collapsed="false">
      <c r="A258" s="3" t="s">
        <v>548</v>
      </c>
      <c r="B258" s="5"/>
      <c r="C258" s="3" t="s">
        <v>538</v>
      </c>
      <c r="D258" s="3" t="s">
        <v>549</v>
      </c>
      <c r="E258" s="3" t="s">
        <v>16</v>
      </c>
      <c r="F258" s="4" t="n">
        <v>662218946</v>
      </c>
    </row>
    <row r="259" customFormat="false" ht="15.75" hidden="false" customHeight="false" outlineLevel="0" collapsed="false">
      <c r="A259" s="3" t="s">
        <v>550</v>
      </c>
      <c r="B259" s="5"/>
      <c r="C259" s="3" t="s">
        <v>544</v>
      </c>
      <c r="D259" s="3" t="s">
        <v>547</v>
      </c>
      <c r="E259" s="3" t="s">
        <v>16</v>
      </c>
      <c r="F259" s="4" t="n">
        <v>659206528</v>
      </c>
    </row>
    <row r="260" customFormat="false" ht="15.75" hidden="false" customHeight="false" outlineLevel="0" collapsed="false">
      <c r="A260" s="3" t="s">
        <v>551</v>
      </c>
      <c r="B260" s="5" t="n">
        <v>63</v>
      </c>
      <c r="C260" s="3" t="s">
        <v>552</v>
      </c>
      <c r="D260" s="3" t="s">
        <v>553</v>
      </c>
      <c r="E260" s="3" t="s">
        <v>16</v>
      </c>
      <c r="F260" s="4" t="n">
        <v>671282074</v>
      </c>
      <c r="G260" s="13"/>
      <c r="H260" s="13"/>
    </row>
    <row r="261" customFormat="false" ht="15.75" hidden="false" customHeight="false" outlineLevel="0" collapsed="false">
      <c r="A261" s="13" t="s">
        <v>554</v>
      </c>
      <c r="B261" s="9" t="n">
        <v>63</v>
      </c>
      <c r="C261" s="3" t="s">
        <v>552</v>
      </c>
      <c r="D261" s="3" t="s">
        <v>553</v>
      </c>
      <c r="E261" s="3" t="s">
        <v>16</v>
      </c>
      <c r="F261" s="4" t="n">
        <v>671282074</v>
      </c>
      <c r="H261" s="5"/>
    </row>
    <row r="262" customFormat="false" ht="15.75" hidden="false" customHeight="false" outlineLevel="0" collapsed="false">
      <c r="A262" s="13" t="s">
        <v>555</v>
      </c>
      <c r="B262" s="0" t="n">
        <v>145</v>
      </c>
      <c r="C262" s="3" t="s">
        <v>556</v>
      </c>
      <c r="D262" s="3" t="s">
        <v>557</v>
      </c>
      <c r="E262" s="3" t="s">
        <v>16</v>
      </c>
      <c r="F262" s="16" t="s">
        <v>558</v>
      </c>
      <c r="G262" s="9"/>
      <c r="H262" s="9"/>
    </row>
    <row r="263" s="31" customFormat="true" ht="15.75" hidden="false" customHeight="false" outlineLevel="0" collapsed="false">
      <c r="A263" s="3" t="s">
        <v>559</v>
      </c>
      <c r="B263" s="0" t="n">
        <v>102</v>
      </c>
      <c r="C263" s="3" t="s">
        <v>560</v>
      </c>
      <c r="D263" s="3" t="s">
        <v>561</v>
      </c>
      <c r="E263" s="3" t="s">
        <v>22</v>
      </c>
      <c r="F263" s="4" t="n">
        <v>649336803</v>
      </c>
      <c r="G263" s="0"/>
      <c r="H263" s="9"/>
      <c r="I263" s="0"/>
    </row>
    <row r="264" customFormat="false" ht="15.75" hidden="false" customHeight="false" outlineLevel="0" collapsed="false">
      <c r="A264" s="3" t="s">
        <v>562</v>
      </c>
      <c r="C264" s="3" t="s">
        <v>563</v>
      </c>
      <c r="D264" s="3" t="s">
        <v>564</v>
      </c>
      <c r="E264" s="3" t="s">
        <v>12</v>
      </c>
      <c r="F264" s="4" t="n">
        <v>609803295</v>
      </c>
    </row>
    <row r="265" customFormat="false" ht="15.75" hidden="false" customHeight="false" outlineLevel="0" collapsed="false">
      <c r="A265" s="3" t="s">
        <v>565</v>
      </c>
      <c r="C265" s="3" t="s">
        <v>563</v>
      </c>
      <c r="D265" s="3" t="s">
        <v>564</v>
      </c>
      <c r="E265" s="3" t="s">
        <v>12</v>
      </c>
      <c r="F265" s="4" t="n">
        <v>609803295</v>
      </c>
    </row>
    <row r="266" customFormat="false" ht="15.75" hidden="false" customHeight="false" outlineLevel="0" collapsed="false">
      <c r="A266" s="3" t="s">
        <v>566</v>
      </c>
      <c r="C266" s="3" t="s">
        <v>563</v>
      </c>
      <c r="D266" s="3" t="s">
        <v>564</v>
      </c>
      <c r="E266" s="3" t="s">
        <v>12</v>
      </c>
      <c r="F266" s="4" t="n">
        <v>609803295</v>
      </c>
    </row>
    <row r="267" customFormat="false" ht="15.75" hidden="false" customHeight="false" outlineLevel="0" collapsed="false">
      <c r="A267" s="13" t="s">
        <v>562</v>
      </c>
      <c r="C267" s="3" t="s">
        <v>563</v>
      </c>
      <c r="D267" s="3" t="s">
        <v>564</v>
      </c>
      <c r="E267" s="3" t="s">
        <v>12</v>
      </c>
      <c r="F267" s="4" t="n">
        <v>609803295</v>
      </c>
    </row>
    <row r="268" customFormat="false" ht="15.75" hidden="false" customHeight="false" outlineLevel="0" collapsed="false">
      <c r="A268" s="41" t="s">
        <v>567</v>
      </c>
      <c r="B268" s="9" t="n">
        <v>90</v>
      </c>
      <c r="C268" s="3" t="s">
        <v>568</v>
      </c>
      <c r="D268" s="3" t="s">
        <v>569</v>
      </c>
      <c r="E268" s="3" t="s">
        <v>22</v>
      </c>
      <c r="F268" s="4" t="n">
        <v>667261191</v>
      </c>
      <c r="G268" s="13"/>
      <c r="H268" s="13"/>
    </row>
    <row r="269" customFormat="false" ht="15.75" hidden="false" customHeight="false" outlineLevel="0" collapsed="false">
      <c r="A269" s="3" t="s">
        <v>570</v>
      </c>
      <c r="B269" s="0" t="n">
        <v>2</v>
      </c>
      <c r="C269" s="3" t="s">
        <v>571</v>
      </c>
      <c r="D269" s="3" t="s">
        <v>572</v>
      </c>
      <c r="E269" s="3" t="s">
        <v>16</v>
      </c>
      <c r="F269" s="4" t="n">
        <v>697383812</v>
      </c>
      <c r="G269" s="13"/>
      <c r="H269" s="13"/>
    </row>
    <row r="270" customFormat="false" ht="15.75" hidden="false" customHeight="false" outlineLevel="0" collapsed="false">
      <c r="A270" s="13" t="s">
        <v>573</v>
      </c>
      <c r="B270" s="9" t="n">
        <v>42</v>
      </c>
      <c r="C270" s="3" t="s">
        <v>574</v>
      </c>
      <c r="D270" s="3" t="s">
        <v>575</v>
      </c>
      <c r="E270" s="3" t="s">
        <v>16</v>
      </c>
      <c r="F270" s="4" t="n">
        <v>639226725</v>
      </c>
      <c r="G270" s="13"/>
      <c r="H270" s="13"/>
    </row>
    <row r="271" customFormat="false" ht="15.75" hidden="false" customHeight="false" outlineLevel="0" collapsed="false">
      <c r="A271" s="3" t="s">
        <v>576</v>
      </c>
      <c r="B271" s="9" t="n">
        <v>50</v>
      </c>
      <c r="C271" s="3" t="s">
        <v>574</v>
      </c>
      <c r="D271" s="3" t="s">
        <v>577</v>
      </c>
      <c r="E271" s="3" t="s">
        <v>22</v>
      </c>
      <c r="F271" s="4" t="n">
        <v>650607184</v>
      </c>
      <c r="G271" s="13"/>
      <c r="H271" s="13"/>
    </row>
    <row r="272" customFormat="false" ht="15.75" hidden="false" customHeight="false" outlineLevel="0" collapsed="false">
      <c r="A272" s="13" t="s">
        <v>578</v>
      </c>
      <c r="B272" s="9" t="n">
        <v>95</v>
      </c>
      <c r="C272" s="3" t="s">
        <v>574</v>
      </c>
      <c r="D272" s="3" t="s">
        <v>579</v>
      </c>
      <c r="E272" s="3" t="s">
        <v>16</v>
      </c>
      <c r="F272" s="5"/>
      <c r="G272" s="13"/>
      <c r="H272" s="13"/>
    </row>
    <row r="273" customFormat="false" ht="15.75" hidden="false" customHeight="false" outlineLevel="0" collapsed="false">
      <c r="A273" s="3" t="s">
        <v>580</v>
      </c>
      <c r="B273" s="9" t="n">
        <v>227</v>
      </c>
      <c r="C273" s="3" t="s">
        <v>581</v>
      </c>
      <c r="D273" s="3" t="s">
        <v>582</v>
      </c>
      <c r="E273" s="3" t="s">
        <v>16</v>
      </c>
      <c r="F273" s="4" t="n">
        <v>351</v>
      </c>
      <c r="G273" s="5"/>
      <c r="H273" s="5"/>
    </row>
    <row r="274" customFormat="false" ht="15.75" hidden="false" customHeight="false" outlineLevel="0" collapsed="false">
      <c r="A274" s="13" t="s">
        <v>583</v>
      </c>
      <c r="B274" s="9" t="n">
        <v>257</v>
      </c>
      <c r="C274" s="3" t="s">
        <v>584</v>
      </c>
      <c r="D274" s="3" t="s">
        <v>585</v>
      </c>
      <c r="E274" s="3" t="s">
        <v>16</v>
      </c>
      <c r="F274" s="4" t="n">
        <v>605781926</v>
      </c>
    </row>
    <row r="275" customFormat="false" ht="15.75" hidden="false" customHeight="false" outlineLevel="0" collapsed="false">
      <c r="A275" s="41" t="s">
        <v>583</v>
      </c>
      <c r="B275" s="15" t="n">
        <v>258</v>
      </c>
      <c r="C275" s="3" t="s">
        <v>581</v>
      </c>
      <c r="D275" s="3" t="s">
        <v>586</v>
      </c>
      <c r="E275" s="3" t="s">
        <v>16</v>
      </c>
      <c r="F275" s="3"/>
    </row>
    <row r="276" customFormat="false" ht="15.75" hidden="false" customHeight="false" outlineLevel="0" collapsed="false">
      <c r="A276" s="13" t="s">
        <v>583</v>
      </c>
      <c r="B276" s="15" t="n">
        <v>259</v>
      </c>
      <c r="C276" s="3" t="s">
        <v>584</v>
      </c>
      <c r="D276" s="3" t="s">
        <v>585</v>
      </c>
      <c r="E276" s="13" t="s">
        <v>16</v>
      </c>
      <c r="F276" s="7" t="n">
        <v>605781926</v>
      </c>
    </row>
    <row r="277" customFormat="false" ht="15.75" hidden="false" customHeight="false" outlineLevel="0" collapsed="false">
      <c r="A277" s="41" t="s">
        <v>587</v>
      </c>
      <c r="B277" s="9" t="n">
        <v>257</v>
      </c>
      <c r="C277" s="3" t="s">
        <v>584</v>
      </c>
      <c r="D277" s="3" t="s">
        <v>585</v>
      </c>
      <c r="E277" s="3" t="s">
        <v>16</v>
      </c>
      <c r="F277" s="4" t="n">
        <v>605781926</v>
      </c>
    </row>
    <row r="278" customFormat="false" ht="15.75" hidden="false" customHeight="false" outlineLevel="0" collapsed="false">
      <c r="A278" s="13" t="s">
        <v>588</v>
      </c>
      <c r="B278" s="9" t="n">
        <v>114</v>
      </c>
      <c r="C278" s="3" t="s">
        <v>589</v>
      </c>
      <c r="D278" s="3" t="s">
        <v>590</v>
      </c>
      <c r="E278" s="13" t="s">
        <v>12</v>
      </c>
      <c r="F278" s="13"/>
      <c r="H278" s="9"/>
    </row>
    <row r="279" customFormat="false" ht="15.75" hidden="false" customHeight="false" outlineLevel="0" collapsed="false">
      <c r="A279" s="13" t="s">
        <v>591</v>
      </c>
      <c r="B279" s="9" t="n">
        <v>166</v>
      </c>
      <c r="C279" s="3" t="s">
        <v>592</v>
      </c>
      <c r="D279" s="3" t="s">
        <v>593</v>
      </c>
      <c r="E279" s="3" t="s">
        <v>12</v>
      </c>
      <c r="F279" s="4" t="n">
        <v>655484343</v>
      </c>
      <c r="G279" s="9"/>
      <c r="H279" s="9"/>
    </row>
    <row r="280" customFormat="false" ht="15.75" hidden="false" customHeight="false" outlineLevel="0" collapsed="false">
      <c r="A280" s="13" t="s">
        <v>594</v>
      </c>
      <c r="B280" s="0" t="n">
        <v>171</v>
      </c>
      <c r="C280" s="3" t="s">
        <v>595</v>
      </c>
      <c r="D280" s="3" t="s">
        <v>596</v>
      </c>
      <c r="E280" s="3" t="s">
        <v>12</v>
      </c>
      <c r="F280" s="4" t="n">
        <v>666049133</v>
      </c>
      <c r="H280" s="9"/>
    </row>
    <row r="281" customFormat="false" ht="15.75" hidden="false" customHeight="false" outlineLevel="0" collapsed="false">
      <c r="A281" s="3" t="s">
        <v>594</v>
      </c>
      <c r="B281" s="0" t="n">
        <v>172</v>
      </c>
      <c r="C281" s="3" t="s">
        <v>595</v>
      </c>
      <c r="D281" s="3" t="s">
        <v>596</v>
      </c>
      <c r="E281" s="3" t="s">
        <v>12</v>
      </c>
      <c r="F281" s="4" t="n">
        <v>666049133</v>
      </c>
      <c r="H281" s="9"/>
    </row>
    <row r="282" customFormat="false" ht="15.75" hidden="false" customHeight="false" outlineLevel="0" collapsed="false">
      <c r="A282" s="3" t="s">
        <v>597</v>
      </c>
      <c r="B282" s="0" t="n">
        <v>209</v>
      </c>
      <c r="C282" s="3" t="s">
        <v>592</v>
      </c>
      <c r="D282" s="3" t="s">
        <v>598</v>
      </c>
      <c r="E282" s="3" t="s">
        <v>16</v>
      </c>
      <c r="F282" s="4" t="n">
        <v>650569961</v>
      </c>
      <c r="H282" s="9"/>
    </row>
    <row r="283" customFormat="false" ht="15.75" hidden="false" customHeight="false" outlineLevel="0" collapsed="false">
      <c r="A283" s="3" t="s">
        <v>597</v>
      </c>
      <c r="B283" s="15" t="n">
        <v>262</v>
      </c>
      <c r="C283" s="3" t="s">
        <v>592</v>
      </c>
      <c r="D283" s="3" t="s">
        <v>598</v>
      </c>
      <c r="E283" s="3" t="s">
        <v>16</v>
      </c>
      <c r="F283" s="4" t="n">
        <v>650569961</v>
      </c>
    </row>
    <row r="284" customFormat="false" ht="15.75" hidden="false" customHeight="false" outlineLevel="0" collapsed="false">
      <c r="A284" s="3" t="s">
        <v>599</v>
      </c>
      <c r="B284" s="0" t="n">
        <v>65</v>
      </c>
      <c r="C284" s="3" t="s">
        <v>600</v>
      </c>
      <c r="D284" s="3" t="s">
        <v>601</v>
      </c>
      <c r="E284" s="3" t="s">
        <v>16</v>
      </c>
      <c r="F284" s="3"/>
      <c r="G284" s="13"/>
      <c r="H284" s="13"/>
    </row>
    <row r="285" customFormat="false" ht="15.75" hidden="false" customHeight="false" outlineLevel="0" collapsed="false">
      <c r="A285" s="3" t="s">
        <v>602</v>
      </c>
      <c r="B285" s="9" t="n">
        <v>24</v>
      </c>
      <c r="C285" s="3" t="s">
        <v>603</v>
      </c>
      <c r="D285" s="3" t="s">
        <v>604</v>
      </c>
      <c r="E285" s="3" t="s">
        <v>16</v>
      </c>
      <c r="F285" s="4" t="n">
        <v>686874014</v>
      </c>
      <c r="G285" s="13"/>
      <c r="H285" s="13"/>
    </row>
    <row r="286" customFormat="false" ht="15.75" hidden="false" customHeight="false" outlineLevel="0" collapsed="false">
      <c r="A286" s="3" t="s">
        <v>605</v>
      </c>
      <c r="B286" s="0" t="n">
        <v>154</v>
      </c>
      <c r="C286" s="3" t="s">
        <v>606</v>
      </c>
      <c r="D286" s="3" t="s">
        <v>607</v>
      </c>
      <c r="E286" s="3" t="s">
        <v>16</v>
      </c>
      <c r="F286" s="4" t="n">
        <v>655467199</v>
      </c>
      <c r="G286" s="9"/>
      <c r="H286" s="9"/>
    </row>
    <row r="287" customFormat="false" ht="15.75" hidden="false" customHeight="false" outlineLevel="0" collapsed="false">
      <c r="A287" s="44" t="s">
        <v>608</v>
      </c>
      <c r="B287" s="0" t="n">
        <v>154</v>
      </c>
      <c r="C287" s="3" t="s">
        <v>606</v>
      </c>
      <c r="D287" s="3" t="s">
        <v>607</v>
      </c>
      <c r="E287" s="3" t="s">
        <v>16</v>
      </c>
      <c r="F287" s="4" t="n">
        <v>655467199</v>
      </c>
      <c r="G287" s="9"/>
      <c r="H287" s="9"/>
    </row>
    <row r="288" customFormat="false" ht="15.75" hidden="false" customHeight="false" outlineLevel="0" collapsed="false">
      <c r="A288" s="3" t="s">
        <v>609</v>
      </c>
      <c r="B288" s="0" t="n">
        <v>136</v>
      </c>
      <c r="C288" s="3" t="s">
        <v>610</v>
      </c>
      <c r="D288" s="3" t="s">
        <v>611</v>
      </c>
      <c r="E288" s="3" t="s">
        <v>16</v>
      </c>
      <c r="F288" s="4" t="n">
        <v>666148636</v>
      </c>
      <c r="G288" s="9"/>
      <c r="H288" s="9"/>
    </row>
    <row r="289" customFormat="false" ht="15.75" hidden="false" customHeight="false" outlineLevel="0" collapsed="false">
      <c r="A289" s="13" t="s">
        <v>612</v>
      </c>
      <c r="B289" s="0" t="n">
        <v>147</v>
      </c>
      <c r="C289" s="3" t="s">
        <v>610</v>
      </c>
      <c r="D289" s="3" t="s">
        <v>613</v>
      </c>
      <c r="E289" s="3" t="s">
        <v>12</v>
      </c>
      <c r="F289" s="4" t="n">
        <v>636074545</v>
      </c>
      <c r="G289" s="9"/>
      <c r="H289" s="9"/>
    </row>
    <row r="290" customFormat="false" ht="15.75" hidden="false" customHeight="false" outlineLevel="0" collapsed="false">
      <c r="A290" s="8" t="s">
        <v>614</v>
      </c>
      <c r="B290" s="0" t="n">
        <v>136</v>
      </c>
      <c r="C290" s="3" t="s">
        <v>610</v>
      </c>
      <c r="D290" s="3" t="s">
        <v>611</v>
      </c>
      <c r="E290" s="3" t="s">
        <v>16</v>
      </c>
      <c r="F290" s="4" t="n">
        <v>666148636</v>
      </c>
      <c r="G290" s="9"/>
      <c r="H290" s="9"/>
    </row>
    <row r="291" customFormat="false" ht="15.75" hidden="false" customHeight="false" outlineLevel="0" collapsed="false">
      <c r="A291" s="3" t="s">
        <v>614</v>
      </c>
      <c r="B291" s="15" t="n">
        <v>266</v>
      </c>
      <c r="C291" s="3" t="s">
        <v>610</v>
      </c>
      <c r="D291" s="3" t="s">
        <v>611</v>
      </c>
      <c r="E291" s="3" t="s">
        <v>16</v>
      </c>
      <c r="F291" s="4" t="n">
        <v>666148636</v>
      </c>
    </row>
    <row r="292" customFormat="false" ht="15.75" hidden="false" customHeight="false" outlineLevel="0" collapsed="false">
      <c r="A292" s="6" t="s">
        <v>615</v>
      </c>
      <c r="B292" s="5" t="n">
        <v>8</v>
      </c>
      <c r="C292" s="3" t="s">
        <v>616</v>
      </c>
      <c r="D292" s="3" t="s">
        <v>617</v>
      </c>
      <c r="E292" s="3" t="s">
        <v>16</v>
      </c>
      <c r="F292" s="3"/>
      <c r="G292" s="13"/>
      <c r="H292" s="13"/>
    </row>
    <row r="293" customFormat="false" ht="15.75" hidden="false" customHeight="false" outlineLevel="0" collapsed="false">
      <c r="A293" s="3" t="s">
        <v>615</v>
      </c>
      <c r="B293" s="5" t="n">
        <v>10</v>
      </c>
      <c r="C293" s="3" t="s">
        <v>616</v>
      </c>
      <c r="D293" s="3" t="s">
        <v>617</v>
      </c>
      <c r="E293" s="3" t="s">
        <v>16</v>
      </c>
      <c r="F293" s="3"/>
      <c r="G293" s="13"/>
      <c r="H293" s="13"/>
    </row>
    <row r="294" customFormat="false" ht="15.75" hidden="false" customHeight="false" outlineLevel="0" collapsed="false">
      <c r="A294" s="3" t="s">
        <v>615</v>
      </c>
      <c r="B294" s="5" t="n">
        <v>54</v>
      </c>
      <c r="C294" s="3" t="s">
        <v>616</v>
      </c>
      <c r="D294" s="3" t="s">
        <v>617</v>
      </c>
      <c r="E294" s="3" t="s">
        <v>16</v>
      </c>
      <c r="F294" s="3"/>
      <c r="G294" s="13"/>
      <c r="H294" s="13"/>
    </row>
    <row r="295" customFormat="false" ht="15.75" hidden="false" customHeight="false" outlineLevel="0" collapsed="false">
      <c r="A295" s="3" t="s">
        <v>618</v>
      </c>
      <c r="B295" s="5" t="n">
        <v>10</v>
      </c>
      <c r="C295" s="3" t="s">
        <v>616</v>
      </c>
      <c r="D295" s="3" t="s">
        <v>617</v>
      </c>
      <c r="E295" s="3" t="s">
        <v>16</v>
      </c>
      <c r="F295" s="3"/>
    </row>
    <row r="296" customFormat="false" ht="15.75" hidden="false" customHeight="false" outlineLevel="0" collapsed="false">
      <c r="A296" s="3" t="s">
        <v>619</v>
      </c>
      <c r="B296" s="5" t="n">
        <v>106</v>
      </c>
      <c r="C296" s="3" t="s">
        <v>620</v>
      </c>
      <c r="D296" s="3" t="s">
        <v>621</v>
      </c>
      <c r="E296" s="3" t="s">
        <v>12</v>
      </c>
      <c r="F296" s="4" t="n">
        <v>660784714</v>
      </c>
      <c r="H296" s="9"/>
    </row>
    <row r="297" customFormat="false" ht="15.75" hidden="false" customHeight="false" outlineLevel="0" collapsed="false">
      <c r="A297" s="3" t="s">
        <v>622</v>
      </c>
      <c r="B297" s="5" t="n">
        <v>186</v>
      </c>
      <c r="C297" s="3" t="s">
        <v>623</v>
      </c>
      <c r="D297" s="3" t="s">
        <v>624</v>
      </c>
      <c r="E297" s="3" t="s">
        <v>16</v>
      </c>
      <c r="F297" s="4" t="n">
        <v>651165134</v>
      </c>
      <c r="H297" s="9"/>
    </row>
    <row r="298" customFormat="false" ht="15.75" hidden="false" customHeight="false" outlineLevel="0" collapsed="false">
      <c r="A298" s="3" t="s">
        <v>625</v>
      </c>
      <c r="B298" s="5" t="n">
        <v>195</v>
      </c>
      <c r="C298" s="3" t="s">
        <v>626</v>
      </c>
      <c r="D298" s="3" t="s">
        <v>627</v>
      </c>
      <c r="E298" s="3" t="s">
        <v>12</v>
      </c>
      <c r="F298" s="3"/>
      <c r="G298" s="9"/>
      <c r="H298" s="9"/>
    </row>
    <row r="299" customFormat="false" ht="15.75" hidden="false" customHeight="false" outlineLevel="0" collapsed="false">
      <c r="A299" s="3" t="s">
        <v>628</v>
      </c>
      <c r="B299" s="5" t="n">
        <v>164</v>
      </c>
      <c r="C299" s="3" t="s">
        <v>629</v>
      </c>
      <c r="D299" s="3" t="s">
        <v>630</v>
      </c>
      <c r="E299" s="3" t="s">
        <v>16</v>
      </c>
      <c r="F299" s="4" t="n">
        <v>635430080</v>
      </c>
      <c r="H299" s="9"/>
    </row>
    <row r="300" customFormat="false" ht="15.75" hidden="false" customHeight="false" outlineLevel="0" collapsed="false">
      <c r="A300" s="3" t="s">
        <v>631</v>
      </c>
      <c r="B300" s="5" t="n">
        <v>23</v>
      </c>
      <c r="C300" s="3" t="s">
        <v>632</v>
      </c>
      <c r="D300" s="3" t="s">
        <v>633</v>
      </c>
      <c r="E300" s="3" t="s">
        <v>16</v>
      </c>
      <c r="F300" s="3"/>
      <c r="G300" s="13"/>
      <c r="H300" s="13"/>
    </row>
    <row r="301" customFormat="false" ht="15.75" hidden="false" customHeight="false" outlineLevel="0" collapsed="false">
      <c r="A301" s="13" t="s">
        <v>634</v>
      </c>
      <c r="B301" s="0" t="n">
        <v>69</v>
      </c>
      <c r="C301" s="3" t="s">
        <v>632</v>
      </c>
      <c r="D301" s="3" t="s">
        <v>635</v>
      </c>
      <c r="E301" s="3" t="s">
        <v>12</v>
      </c>
      <c r="F301" s="4" t="n">
        <v>619174891</v>
      </c>
      <c r="G301" s="13"/>
      <c r="H301" s="13"/>
    </row>
    <row r="302" customFormat="false" ht="15.75" hidden="false" customHeight="false" outlineLevel="0" collapsed="false">
      <c r="A302" s="3" t="s">
        <v>636</v>
      </c>
      <c r="B302" s="0" t="n">
        <v>78</v>
      </c>
      <c r="C302" s="3" t="s">
        <v>632</v>
      </c>
      <c r="D302" s="3" t="s">
        <v>637</v>
      </c>
      <c r="E302" s="3" t="s">
        <v>12</v>
      </c>
      <c r="F302" s="3"/>
      <c r="G302" s="13"/>
      <c r="H302" s="13"/>
    </row>
    <row r="303" customFormat="false" ht="15.75" hidden="false" customHeight="false" outlineLevel="0" collapsed="false">
      <c r="A303" s="6" t="s">
        <v>638</v>
      </c>
      <c r="B303" s="0" t="n">
        <v>82</v>
      </c>
      <c r="C303" s="3" t="s">
        <v>632</v>
      </c>
      <c r="D303" s="3" t="s">
        <v>639</v>
      </c>
      <c r="E303" s="3" t="s">
        <v>16</v>
      </c>
      <c r="F303" s="4" t="n">
        <v>662292337</v>
      </c>
      <c r="G303" s="13"/>
      <c r="H303" s="13"/>
    </row>
    <row r="304" customFormat="false" ht="15.75" hidden="false" customHeight="false" outlineLevel="0" collapsed="false">
      <c r="A304" s="3" t="s">
        <v>640</v>
      </c>
      <c r="B304" s="0" t="n">
        <v>177</v>
      </c>
      <c r="C304" s="3" t="s">
        <v>632</v>
      </c>
      <c r="D304" s="3" t="s">
        <v>641</v>
      </c>
      <c r="E304" s="3" t="s">
        <v>12</v>
      </c>
      <c r="F304" s="4" t="n">
        <v>690954815</v>
      </c>
      <c r="G304" s="9"/>
      <c r="H304" s="9"/>
    </row>
    <row r="305" customFormat="false" ht="15.75" hidden="false" customHeight="false" outlineLevel="0" collapsed="false">
      <c r="A305" s="23" t="s">
        <v>642</v>
      </c>
      <c r="B305" s="9" t="n">
        <v>216</v>
      </c>
      <c r="C305" s="23" t="s">
        <v>632</v>
      </c>
      <c r="D305" s="23" t="s">
        <v>633</v>
      </c>
      <c r="E305" s="23" t="s">
        <v>16</v>
      </c>
      <c r="F305" s="23"/>
      <c r="G305" s="9"/>
      <c r="H305" s="9"/>
    </row>
    <row r="306" customFormat="false" ht="15.75" hidden="false" customHeight="false" outlineLevel="0" collapsed="false">
      <c r="A306" s="6" t="s">
        <v>643</v>
      </c>
      <c r="B306" s="9" t="n">
        <v>69</v>
      </c>
      <c r="C306" s="3" t="s">
        <v>632</v>
      </c>
      <c r="D306" s="3" t="s">
        <v>635</v>
      </c>
      <c r="E306" s="3" t="s">
        <v>12</v>
      </c>
      <c r="F306" s="4" t="n">
        <v>619174891</v>
      </c>
      <c r="G306" s="13"/>
      <c r="H306" s="13"/>
    </row>
    <row r="307" customFormat="false" ht="15.75" hidden="false" customHeight="false" outlineLevel="0" collapsed="false">
      <c r="A307" s="3" t="s">
        <v>634</v>
      </c>
      <c r="B307" s="7" t="n">
        <v>230</v>
      </c>
      <c r="C307" s="3" t="s">
        <v>632</v>
      </c>
      <c r="D307" s="3" t="s">
        <v>635</v>
      </c>
      <c r="E307" s="3" t="s">
        <v>12</v>
      </c>
      <c r="F307" s="4" t="n">
        <v>619174891</v>
      </c>
      <c r="H307" s="9"/>
    </row>
    <row r="308" customFormat="false" ht="15.75" hidden="false" customHeight="false" outlineLevel="0" collapsed="false">
      <c r="A308" s="3" t="s">
        <v>644</v>
      </c>
      <c r="B308" s="7" t="n">
        <v>237</v>
      </c>
      <c r="C308" s="3" t="s">
        <v>632</v>
      </c>
      <c r="D308" s="3" t="s">
        <v>645</v>
      </c>
      <c r="E308" s="3" t="s">
        <v>22</v>
      </c>
      <c r="F308" s="4" t="n">
        <v>636431839</v>
      </c>
    </row>
    <row r="309" customFormat="false" ht="15.75" hidden="false" customHeight="false" outlineLevel="0" collapsed="false">
      <c r="A309" s="3" t="s">
        <v>646</v>
      </c>
      <c r="B309" s="0" t="n">
        <v>69</v>
      </c>
      <c r="C309" s="3" t="s">
        <v>632</v>
      </c>
      <c r="D309" s="3" t="s">
        <v>635</v>
      </c>
      <c r="E309" s="3" t="s">
        <v>12</v>
      </c>
      <c r="F309" s="4" t="n">
        <v>619174891</v>
      </c>
    </row>
    <row r="310" customFormat="false" ht="15.75" hidden="false" customHeight="false" outlineLevel="0" collapsed="false">
      <c r="A310" s="2" t="s">
        <v>647</v>
      </c>
      <c r="C310" s="3" t="s">
        <v>648</v>
      </c>
      <c r="D310" s="3" t="s">
        <v>649</v>
      </c>
      <c r="E310" s="3" t="s">
        <v>22</v>
      </c>
      <c r="F310" s="4" t="n">
        <v>678364729</v>
      </c>
    </row>
    <row r="311" customFormat="false" ht="15.75" hidden="false" customHeight="false" outlineLevel="0" collapsed="false">
      <c r="A311" s="3" t="s">
        <v>650</v>
      </c>
      <c r="B311" s="9" t="n">
        <v>109</v>
      </c>
      <c r="C311" s="3" t="s">
        <v>651</v>
      </c>
      <c r="D311" s="3" t="s">
        <v>652</v>
      </c>
      <c r="E311" s="3" t="s">
        <v>22</v>
      </c>
      <c r="F311" s="4" t="n">
        <v>649347371</v>
      </c>
    </row>
    <row r="312" customFormat="false" ht="15.75" hidden="false" customHeight="false" outlineLevel="0" collapsed="false">
      <c r="A312" s="3" t="s">
        <v>653</v>
      </c>
      <c r="B312" s="9" t="n">
        <v>46</v>
      </c>
      <c r="C312" s="3" t="s">
        <v>654</v>
      </c>
      <c r="D312" s="3" t="s">
        <v>655</v>
      </c>
      <c r="E312" s="3" t="s">
        <v>46</v>
      </c>
      <c r="F312" s="4" t="n">
        <v>698147298</v>
      </c>
      <c r="G312" s="13"/>
      <c r="H312" s="13"/>
    </row>
    <row r="313" customFormat="false" ht="15.75" hidden="false" customHeight="false" outlineLevel="0" collapsed="false">
      <c r="A313" s="3" t="s">
        <v>656</v>
      </c>
      <c r="B313" s="9" t="n">
        <v>113</v>
      </c>
      <c r="C313" s="3" t="s">
        <v>654</v>
      </c>
      <c r="D313" s="3" t="s">
        <v>657</v>
      </c>
      <c r="E313" s="3" t="s">
        <v>16</v>
      </c>
      <c r="F313" s="3"/>
      <c r="G313" s="9"/>
      <c r="H313" s="9"/>
    </row>
    <row r="314" customFormat="false" ht="15.75" hidden="false" customHeight="false" outlineLevel="0" collapsed="false">
      <c r="A314" s="3" t="s">
        <v>658</v>
      </c>
      <c r="B314" s="5" t="n">
        <v>56</v>
      </c>
      <c r="C314" s="3" t="s">
        <v>659</v>
      </c>
      <c r="D314" s="3" t="s">
        <v>660</v>
      </c>
      <c r="E314" s="3" t="s">
        <v>12</v>
      </c>
      <c r="F314" s="4" t="n">
        <v>630975522</v>
      </c>
      <c r="G314" s="13"/>
      <c r="H314" s="13"/>
    </row>
    <row r="315" customFormat="false" ht="15.75" hidden="false" customHeight="false" outlineLevel="0" collapsed="false">
      <c r="A315" s="3" t="s">
        <v>661</v>
      </c>
      <c r="C315" s="3" t="s">
        <v>662</v>
      </c>
      <c r="D315" s="3" t="s">
        <v>663</v>
      </c>
      <c r="E315" s="3" t="s">
        <v>16</v>
      </c>
      <c r="F315" s="4" t="n">
        <v>653664727</v>
      </c>
    </row>
    <row r="316" customFormat="false" ht="15.75" hidden="false" customHeight="false" outlineLevel="0" collapsed="false">
      <c r="A316" s="3" t="s">
        <v>664</v>
      </c>
      <c r="B316" s="9" t="n">
        <v>192</v>
      </c>
      <c r="C316" s="3" t="s">
        <v>665</v>
      </c>
      <c r="D316" s="3" t="s">
        <v>666</v>
      </c>
      <c r="E316" s="3" t="s">
        <v>16</v>
      </c>
      <c r="F316" s="4" t="n">
        <v>629316158</v>
      </c>
      <c r="G316" s="9"/>
      <c r="H316" s="9"/>
    </row>
    <row r="317" customFormat="false" ht="15.75" hidden="false" customHeight="false" outlineLevel="0" collapsed="false">
      <c r="A317" s="13" t="s">
        <v>667</v>
      </c>
      <c r="C317" s="3" t="s">
        <v>668</v>
      </c>
      <c r="D317" s="3" t="s">
        <v>669</v>
      </c>
      <c r="E317" s="3" t="s">
        <v>16</v>
      </c>
      <c r="F317" s="4" t="n">
        <v>659801319</v>
      </c>
    </row>
    <row r="318" customFormat="false" ht="15.75" hidden="false" customHeight="false" outlineLevel="0" collapsed="false">
      <c r="A318" s="3" t="s">
        <v>670</v>
      </c>
      <c r="B318" s="0" t="n">
        <v>33</v>
      </c>
      <c r="C318" s="3" t="s">
        <v>671</v>
      </c>
      <c r="D318" s="3" t="s">
        <v>672</v>
      </c>
      <c r="E318" s="3" t="s">
        <v>22</v>
      </c>
      <c r="F318" s="4" t="n">
        <v>682350732</v>
      </c>
      <c r="G318" s="13"/>
      <c r="H318" s="13"/>
    </row>
    <row r="319" customFormat="false" ht="15.75" hidden="false" customHeight="false" outlineLevel="0" collapsed="false">
      <c r="A319" s="45" t="s">
        <v>673</v>
      </c>
      <c r="B319" s="0" t="n">
        <v>94</v>
      </c>
      <c r="C319" s="45" t="s">
        <v>674</v>
      </c>
      <c r="D319" s="45" t="s">
        <v>675</v>
      </c>
      <c r="E319" s="45" t="s">
        <v>12</v>
      </c>
      <c r="F319" s="9"/>
      <c r="G319" s="13"/>
      <c r="H319" s="13"/>
    </row>
    <row r="320" customFormat="false" ht="15.75" hidden="false" customHeight="false" outlineLevel="0" collapsed="false">
      <c r="A320" s="2" t="s">
        <v>676</v>
      </c>
      <c r="B320" s="0" t="n">
        <v>33</v>
      </c>
      <c r="C320" s="3" t="s">
        <v>671</v>
      </c>
      <c r="D320" s="3" t="s">
        <v>672</v>
      </c>
      <c r="E320" s="3" t="s">
        <v>22</v>
      </c>
      <c r="F320" s="4" t="n">
        <v>682350732</v>
      </c>
      <c r="G320" s="5"/>
      <c r="H320" s="5"/>
    </row>
    <row r="321" customFormat="false" ht="15.75" hidden="false" customHeight="false" outlineLevel="0" collapsed="false">
      <c r="A321" s="3" t="s">
        <v>677</v>
      </c>
      <c r="B321" s="0" t="n">
        <v>33</v>
      </c>
      <c r="C321" s="3" t="s">
        <v>671</v>
      </c>
      <c r="D321" s="3" t="s">
        <v>672</v>
      </c>
      <c r="E321" s="3" t="s">
        <v>22</v>
      </c>
      <c r="F321" s="4" t="n">
        <v>682350732</v>
      </c>
    </row>
    <row r="322" customFormat="false" ht="15.75" hidden="false" customHeight="false" outlineLevel="0" collapsed="false">
      <c r="A322" s="3" t="s">
        <v>678</v>
      </c>
      <c r="C322" s="3" t="s">
        <v>679</v>
      </c>
      <c r="D322" s="3" t="s">
        <v>680</v>
      </c>
      <c r="E322" s="3" t="s">
        <v>16</v>
      </c>
      <c r="F322" s="4" t="n">
        <v>664629959</v>
      </c>
    </row>
    <row r="323" customFormat="false" ht="15.75" hidden="false" customHeight="false" outlineLevel="0" collapsed="false">
      <c r="A323" s="10" t="s">
        <v>678</v>
      </c>
      <c r="B323" s="9"/>
      <c r="C323" s="10" t="s">
        <v>679</v>
      </c>
      <c r="D323" s="10" t="s">
        <v>680</v>
      </c>
      <c r="E323" s="10" t="s">
        <v>16</v>
      </c>
      <c r="F323" s="11" t="n">
        <v>664629959</v>
      </c>
    </row>
    <row r="324" customFormat="false" ht="15.75" hidden="false" customHeight="false" outlineLevel="0" collapsed="false">
      <c r="A324" s="3" t="s">
        <v>681</v>
      </c>
      <c r="B324" s="0" t="n">
        <v>142</v>
      </c>
      <c r="C324" s="3" t="s">
        <v>682</v>
      </c>
      <c r="D324" s="3" t="s">
        <v>683</v>
      </c>
      <c r="E324" s="3" t="s">
        <v>22</v>
      </c>
      <c r="F324" s="4" t="n">
        <v>659443992</v>
      </c>
      <c r="G324" s="9"/>
      <c r="H324" s="9"/>
    </row>
    <row r="325" customFormat="false" ht="15.75" hidden="false" customHeight="false" outlineLevel="0" collapsed="false">
      <c r="A325" s="3" t="s">
        <v>684</v>
      </c>
      <c r="B325" s="0" t="n">
        <v>143</v>
      </c>
      <c r="C325" s="45" t="s">
        <v>685</v>
      </c>
      <c r="D325" s="45" t="s">
        <v>686</v>
      </c>
      <c r="E325" s="16" t="s">
        <v>22</v>
      </c>
      <c r="F325" s="13"/>
      <c r="G325" s="9"/>
      <c r="H325" s="9"/>
    </row>
    <row r="326" customFormat="false" ht="15.75" hidden="false" customHeight="false" outlineLevel="0" collapsed="false">
      <c r="A326" s="13" t="s">
        <v>681</v>
      </c>
      <c r="B326" s="0" t="n">
        <v>160</v>
      </c>
      <c r="C326" s="3" t="s">
        <v>682</v>
      </c>
      <c r="D326" s="3" t="s">
        <v>687</v>
      </c>
      <c r="E326" s="3" t="s">
        <v>22</v>
      </c>
      <c r="F326" s="4" t="n">
        <v>659443992</v>
      </c>
      <c r="G326" s="9"/>
      <c r="H326" s="9"/>
    </row>
    <row r="327" customFormat="false" ht="15.75" hidden="false" customHeight="false" outlineLevel="0" collapsed="false">
      <c r="A327" s="13" t="s">
        <v>688</v>
      </c>
      <c r="B327" s="0" t="n">
        <v>59</v>
      </c>
      <c r="C327" s="3" t="s">
        <v>689</v>
      </c>
      <c r="D327" s="3" t="s">
        <v>690</v>
      </c>
      <c r="E327" s="3" t="s">
        <v>12</v>
      </c>
      <c r="F327" s="4" t="n">
        <v>635593956</v>
      </c>
      <c r="G327" s="3"/>
      <c r="H327" s="13"/>
    </row>
    <row r="328" customFormat="false" ht="15.75" hidden="false" customHeight="false" outlineLevel="0" collapsed="false">
      <c r="A328" s="3" t="s">
        <v>691</v>
      </c>
      <c r="B328" s="9" t="n">
        <v>89</v>
      </c>
      <c r="C328" s="3" t="s">
        <v>692</v>
      </c>
      <c r="D328" s="3" t="s">
        <v>693</v>
      </c>
      <c r="E328" s="3" t="s">
        <v>12</v>
      </c>
      <c r="F328" s="4" t="n">
        <v>636111249</v>
      </c>
      <c r="G328" s="13"/>
      <c r="H328" s="13"/>
    </row>
    <row r="329" customFormat="false" ht="15.75" hidden="false" customHeight="false" outlineLevel="0" collapsed="false">
      <c r="A329" s="2" t="s">
        <v>694</v>
      </c>
      <c r="B329" s="0" t="n">
        <v>243</v>
      </c>
      <c r="C329" s="3" t="s">
        <v>695</v>
      </c>
      <c r="D329" s="3" t="s">
        <v>696</v>
      </c>
      <c r="E329" s="3" t="s">
        <v>22</v>
      </c>
      <c r="F329" s="4" t="n">
        <v>633092868</v>
      </c>
    </row>
    <row r="330" customFormat="false" ht="15.75" hidden="false" customHeight="false" outlineLevel="0" collapsed="false">
      <c r="A330" s="3" t="s">
        <v>697</v>
      </c>
      <c r="C330" s="3" t="s">
        <v>695</v>
      </c>
      <c r="D330" s="3" t="s">
        <v>698</v>
      </c>
      <c r="E330" s="3" t="s">
        <v>16</v>
      </c>
      <c r="F330" s="4" t="n">
        <v>652878246</v>
      </c>
    </row>
    <row r="331" customFormat="false" ht="15.75" hidden="false" customHeight="false" outlineLevel="0" collapsed="false">
      <c r="A331" s="6" t="s">
        <v>699</v>
      </c>
      <c r="C331" s="3" t="s">
        <v>695</v>
      </c>
      <c r="D331" s="3" t="s">
        <v>698</v>
      </c>
      <c r="E331" s="3" t="s">
        <v>16</v>
      </c>
      <c r="F331" s="4" t="n">
        <v>652878246</v>
      </c>
      <c r="G331" s="9"/>
    </row>
    <row r="332" customFormat="false" ht="15.75" hidden="false" customHeight="false" outlineLevel="0" collapsed="false">
      <c r="A332" s="3" t="s">
        <v>697</v>
      </c>
      <c r="C332" s="3" t="s">
        <v>695</v>
      </c>
      <c r="D332" s="3" t="s">
        <v>698</v>
      </c>
      <c r="E332" s="3" t="s">
        <v>16</v>
      </c>
      <c r="F332" s="4" t="n">
        <v>652878246</v>
      </c>
    </row>
    <row r="333" customFormat="false" ht="15.75" hidden="false" customHeight="false" outlineLevel="0" collapsed="false">
      <c r="A333" s="6" t="s">
        <v>700</v>
      </c>
      <c r="B333" s="0" t="n">
        <v>29</v>
      </c>
      <c r="C333" s="3" t="s">
        <v>701</v>
      </c>
      <c r="D333" s="3" t="s">
        <v>702</v>
      </c>
      <c r="E333" s="3" t="s">
        <v>12</v>
      </c>
      <c r="F333" s="4" t="n">
        <v>692383058</v>
      </c>
      <c r="G333" s="13"/>
      <c r="H333" s="13"/>
    </row>
    <row r="334" customFormat="false" ht="15.75" hidden="false" customHeight="false" outlineLevel="0" collapsed="false">
      <c r="A334" s="12" t="s">
        <v>703</v>
      </c>
      <c r="B334" s="20" t="n">
        <v>92</v>
      </c>
      <c r="C334" s="12" t="s">
        <v>704</v>
      </c>
      <c r="D334" s="12" t="s">
        <v>705</v>
      </c>
      <c r="E334" s="12" t="s">
        <v>16</v>
      </c>
      <c r="F334" s="14" t="n">
        <v>645991795</v>
      </c>
      <c r="G334" s="26"/>
      <c r="H334" s="22" t="s">
        <v>706</v>
      </c>
    </row>
    <row r="335" customFormat="false" ht="15.75" hidden="false" customHeight="false" outlineLevel="0" collapsed="false">
      <c r="A335" s="3" t="s">
        <v>707</v>
      </c>
      <c r="B335" s="9" t="n">
        <v>132</v>
      </c>
      <c r="C335" s="3" t="s">
        <v>704</v>
      </c>
      <c r="D335" s="3" t="s">
        <v>708</v>
      </c>
      <c r="E335" s="3" t="s">
        <v>12</v>
      </c>
      <c r="F335" s="4" t="n">
        <v>618152113</v>
      </c>
      <c r="G335" s="9"/>
      <c r="H335" s="9"/>
    </row>
    <row r="336" customFormat="false" ht="15.75" hidden="false" customHeight="false" outlineLevel="0" collapsed="false">
      <c r="A336" s="23" t="s">
        <v>709</v>
      </c>
      <c r="B336" s="9" t="n">
        <v>215</v>
      </c>
      <c r="C336" s="23" t="s">
        <v>704</v>
      </c>
      <c r="D336" s="23" t="s">
        <v>705</v>
      </c>
      <c r="E336" s="23" t="s">
        <v>16</v>
      </c>
      <c r="F336" s="24" t="n">
        <v>645991795</v>
      </c>
      <c r="G336" s="9"/>
      <c r="H336" s="9"/>
    </row>
    <row r="337" customFormat="false" ht="15.75" hidden="false" customHeight="false" outlineLevel="0" collapsed="false">
      <c r="A337" s="3" t="s">
        <v>710</v>
      </c>
      <c r="B337" s="7" t="n">
        <v>220</v>
      </c>
      <c r="C337" s="3" t="s">
        <v>704</v>
      </c>
      <c r="D337" s="3" t="s">
        <v>711</v>
      </c>
      <c r="E337" s="3" t="s">
        <v>22</v>
      </c>
      <c r="F337" s="4" t="n">
        <v>660667617</v>
      </c>
    </row>
    <row r="338" customFormat="false" ht="15.75" hidden="false" customHeight="false" outlineLevel="0" collapsed="false">
      <c r="A338" s="3" t="s">
        <v>710</v>
      </c>
      <c r="C338" s="3" t="s">
        <v>704</v>
      </c>
      <c r="D338" s="3" t="s">
        <v>556</v>
      </c>
      <c r="E338" s="3" t="s">
        <v>22</v>
      </c>
      <c r="F338" s="4" t="n">
        <v>660667617</v>
      </c>
    </row>
    <row r="339" customFormat="false" ht="15.75" hidden="false" customHeight="false" outlineLevel="0" collapsed="false">
      <c r="A339" s="3" t="s">
        <v>712</v>
      </c>
      <c r="B339" s="9" t="n">
        <v>84</v>
      </c>
      <c r="C339" s="3" t="s">
        <v>713</v>
      </c>
      <c r="D339" s="3" t="s">
        <v>714</v>
      </c>
      <c r="E339" s="3" t="s">
        <v>22</v>
      </c>
      <c r="F339" s="4" t="n">
        <v>609325379</v>
      </c>
      <c r="G339" s="13"/>
      <c r="H339" s="13"/>
    </row>
    <row r="340" customFormat="false" ht="15.75" hidden="false" customHeight="false" outlineLevel="0" collapsed="false">
      <c r="A340" s="3" t="s">
        <v>715</v>
      </c>
      <c r="B340" s="9" t="n">
        <v>117</v>
      </c>
      <c r="C340" s="3" t="s">
        <v>713</v>
      </c>
      <c r="D340" s="3" t="s">
        <v>716</v>
      </c>
      <c r="E340" s="3" t="s">
        <v>12</v>
      </c>
      <c r="F340" s="4" t="n">
        <v>649211724</v>
      </c>
      <c r="H340" s="9"/>
    </row>
    <row r="341" customFormat="false" ht="15.75" hidden="false" customHeight="false" outlineLevel="0" collapsed="false">
      <c r="A341" s="5" t="s">
        <v>717</v>
      </c>
      <c r="C341" s="3" t="s">
        <v>713</v>
      </c>
      <c r="D341" s="3" t="s">
        <v>714</v>
      </c>
      <c r="E341" s="3" t="s">
        <v>22</v>
      </c>
      <c r="F341" s="4" t="n">
        <v>609325379</v>
      </c>
      <c r="G341" s="13"/>
    </row>
    <row r="342" customFormat="false" ht="15.75" hidden="false" customHeight="false" outlineLevel="0" collapsed="false">
      <c r="A342" s="2" t="s">
        <v>718</v>
      </c>
      <c r="C342" s="3" t="s">
        <v>719</v>
      </c>
      <c r="D342" s="3" t="s">
        <v>720</v>
      </c>
      <c r="E342" s="3" t="s">
        <v>16</v>
      </c>
      <c r="F342" s="4" t="n">
        <v>608813506</v>
      </c>
    </row>
    <row r="343" customFormat="false" ht="15.75" hidden="false" customHeight="false" outlineLevel="0" collapsed="false">
      <c r="A343" s="3" t="s">
        <v>718</v>
      </c>
      <c r="C343" s="3" t="s">
        <v>719</v>
      </c>
      <c r="D343" s="3" t="s">
        <v>720</v>
      </c>
      <c r="E343" s="3" t="s">
        <v>16</v>
      </c>
      <c r="F343" s="4" t="n">
        <v>608813506</v>
      </c>
    </row>
    <row r="344" customFormat="false" ht="15.75" hidden="false" customHeight="false" outlineLevel="0" collapsed="false">
      <c r="A344" s="3" t="s">
        <v>721</v>
      </c>
      <c r="B344" s="9" t="n">
        <v>88</v>
      </c>
      <c r="C344" s="3" t="s">
        <v>722</v>
      </c>
      <c r="D344" s="3" t="s">
        <v>723</v>
      </c>
      <c r="E344" s="3" t="s">
        <v>46</v>
      </c>
      <c r="F344" s="4" t="n">
        <v>620486181</v>
      </c>
      <c r="G344" s="13"/>
      <c r="H344" s="13"/>
    </row>
    <row r="345" customFormat="false" ht="15.75" hidden="false" customHeight="false" outlineLevel="0" collapsed="false">
      <c r="A345" s="2" t="s">
        <v>724</v>
      </c>
      <c r="B345" s="9" t="n">
        <v>88</v>
      </c>
      <c r="C345" s="3" t="s">
        <v>722</v>
      </c>
      <c r="D345" s="3" t="s">
        <v>723</v>
      </c>
      <c r="E345" s="3" t="s">
        <v>46</v>
      </c>
      <c r="F345" s="4" t="n">
        <v>620486181</v>
      </c>
    </row>
    <row r="346" customFormat="false" ht="27" hidden="false" customHeight="false" outlineLevel="0" collapsed="false">
      <c r="A346" s="3" t="s">
        <v>725</v>
      </c>
      <c r="B346" s="9" t="n">
        <v>128</v>
      </c>
      <c r="C346" s="3" t="s">
        <v>726</v>
      </c>
      <c r="D346" s="3" t="s">
        <v>727</v>
      </c>
      <c r="E346" s="16" t="s">
        <v>22</v>
      </c>
      <c r="F346" s="3"/>
    </row>
    <row r="347" customFormat="false" ht="15.75" hidden="false" customHeight="false" outlineLevel="0" collapsed="false">
      <c r="A347" s="3" t="s">
        <v>728</v>
      </c>
      <c r="B347" s="9" t="n">
        <v>153</v>
      </c>
      <c r="C347" s="3" t="s">
        <v>729</v>
      </c>
      <c r="D347" s="3" t="s">
        <v>730</v>
      </c>
      <c r="E347" s="16" t="s">
        <v>22</v>
      </c>
      <c r="F347" s="3"/>
      <c r="G347" s="9"/>
      <c r="H347" s="9"/>
    </row>
    <row r="348" customFormat="false" ht="15.75" hidden="false" customHeight="false" outlineLevel="0" collapsed="false">
      <c r="A348" s="3" t="s">
        <v>731</v>
      </c>
      <c r="B348" s="9" t="n">
        <v>99</v>
      </c>
      <c r="C348" s="3" t="s">
        <v>732</v>
      </c>
      <c r="D348" s="3" t="s">
        <v>733</v>
      </c>
      <c r="E348" s="3" t="s">
        <v>16</v>
      </c>
      <c r="F348" s="4" t="n">
        <v>629722035</v>
      </c>
      <c r="G348" s="9"/>
      <c r="H348" s="9"/>
    </row>
    <row r="349" customFormat="false" ht="15.75" hidden="false" customHeight="false" outlineLevel="0" collapsed="false">
      <c r="A349" s="13" t="s">
        <v>734</v>
      </c>
      <c r="B349" s="9" t="n">
        <v>83</v>
      </c>
      <c r="C349" s="3" t="s">
        <v>735</v>
      </c>
      <c r="D349" s="3" t="s">
        <v>736</v>
      </c>
      <c r="E349" s="3" t="s">
        <v>22</v>
      </c>
      <c r="F349" s="4" t="n">
        <v>633525808</v>
      </c>
      <c r="G349" s="13"/>
      <c r="H349" s="13"/>
    </row>
    <row r="350" customFormat="false" ht="15.75" hidden="false" customHeight="false" outlineLevel="0" collapsed="false">
      <c r="A350" s="13" t="s">
        <v>737</v>
      </c>
      <c r="B350" s="9" t="n">
        <v>79</v>
      </c>
      <c r="C350" s="3" t="s">
        <v>738</v>
      </c>
      <c r="D350" s="3" t="s">
        <v>739</v>
      </c>
      <c r="E350" s="3" t="s">
        <v>16</v>
      </c>
      <c r="F350" s="3"/>
      <c r="G350" s="13"/>
      <c r="H350" s="13"/>
    </row>
    <row r="351" customFormat="false" ht="15.75" hidden="false" customHeight="false" outlineLevel="0" collapsed="false">
      <c r="A351" s="3" t="s">
        <v>740</v>
      </c>
      <c r="B351" s="0" t="n">
        <v>76</v>
      </c>
      <c r="C351" s="3" t="s">
        <v>741</v>
      </c>
      <c r="D351" s="3" t="s">
        <v>742</v>
      </c>
      <c r="E351" s="3" t="s">
        <v>16</v>
      </c>
      <c r="F351" s="4" t="n">
        <v>627344961</v>
      </c>
      <c r="G351" s="13"/>
      <c r="H351" s="13"/>
    </row>
    <row r="352" customFormat="false" ht="15.75" hidden="false" customHeight="false" outlineLevel="0" collapsed="false">
      <c r="A352" s="3" t="s">
        <v>743</v>
      </c>
      <c r="B352" s="9" t="n">
        <v>27</v>
      </c>
      <c r="C352" s="3" t="s">
        <v>744</v>
      </c>
      <c r="D352" s="3" t="s">
        <v>745</v>
      </c>
      <c r="E352" s="3" t="s">
        <v>12</v>
      </c>
      <c r="F352" s="3"/>
      <c r="G352" s="13"/>
      <c r="H352" s="13"/>
      <c r="I352" s="9"/>
    </row>
    <row r="353" customFormat="false" ht="15.75" hidden="false" customHeight="false" outlineLevel="0" collapsed="false">
      <c r="A353" s="3" t="s">
        <v>746</v>
      </c>
      <c r="B353" s="7" t="n">
        <v>236</v>
      </c>
      <c r="C353" s="3" t="s">
        <v>747</v>
      </c>
      <c r="D353" s="3" t="s">
        <v>748</v>
      </c>
      <c r="E353" s="3" t="s">
        <v>12</v>
      </c>
      <c r="F353" s="3"/>
      <c r="H353" s="5"/>
    </row>
    <row r="354" customFormat="false" ht="15.75" hidden="false" customHeight="false" outlineLevel="0" collapsed="false">
      <c r="A354" s="3" t="s">
        <v>667</v>
      </c>
      <c r="C354" s="3" t="s">
        <v>668</v>
      </c>
      <c r="D354" s="3" t="s">
        <v>669</v>
      </c>
      <c r="E354" s="3" t="s">
        <v>16</v>
      </c>
      <c r="F354" s="4" t="n">
        <v>659801319</v>
      </c>
    </row>
    <row r="355" customFormat="false" ht="15.75" hidden="false" customHeight="false" outlineLevel="0" collapsed="false">
      <c r="A355" s="3" t="s">
        <v>749</v>
      </c>
      <c r="C355" s="3" t="s">
        <v>750</v>
      </c>
      <c r="D355" s="3" t="s">
        <v>751</v>
      </c>
      <c r="E355" s="3" t="s">
        <v>22</v>
      </c>
      <c r="F355" s="4" t="n">
        <v>615613439</v>
      </c>
    </row>
    <row r="356" customFormat="false" ht="15.75" hidden="false" customHeight="false" outlineLevel="0" collapsed="false">
      <c r="A356" s="3" t="s">
        <v>752</v>
      </c>
      <c r="C356" s="3" t="s">
        <v>287</v>
      </c>
      <c r="D356" s="3" t="s">
        <v>753</v>
      </c>
      <c r="E356" s="3" t="s">
        <v>22</v>
      </c>
      <c r="F356" s="4" t="n">
        <v>618659358</v>
      </c>
    </row>
    <row r="357" customFormat="false" ht="15.75" hidden="false" customHeight="false" outlineLevel="0" collapsed="false">
      <c r="A357" s="3" t="s">
        <v>754</v>
      </c>
      <c r="B357" s="0" t="n">
        <v>148</v>
      </c>
      <c r="C357" s="3" t="s">
        <v>36</v>
      </c>
      <c r="D357" s="3" t="s">
        <v>37</v>
      </c>
      <c r="E357" s="3" t="s">
        <v>22</v>
      </c>
      <c r="F357" s="4" t="n">
        <v>618816403</v>
      </c>
      <c r="G357" s="5"/>
      <c r="H357" s="5"/>
    </row>
    <row r="358" customFormat="false" ht="15.75" hidden="false" customHeight="false" outlineLevel="0" collapsed="false">
      <c r="A358" s="3" t="s">
        <v>755</v>
      </c>
      <c r="C358" s="3" t="s">
        <v>466</v>
      </c>
      <c r="D358" s="3" t="s">
        <v>716</v>
      </c>
      <c r="E358" s="3" t="s">
        <v>16</v>
      </c>
      <c r="F358" s="4" t="n">
        <v>659399075</v>
      </c>
    </row>
    <row r="359" customFormat="false" ht="15.75" hidden="false" customHeight="false" outlineLevel="0" collapsed="false">
      <c r="A359" s="44" t="s">
        <v>756</v>
      </c>
      <c r="C359" s="3" t="s">
        <v>64</v>
      </c>
      <c r="D359" s="3" t="s">
        <v>757</v>
      </c>
      <c r="E359" s="3" t="s">
        <v>16</v>
      </c>
      <c r="F359" s="4" t="n">
        <v>620558730</v>
      </c>
    </row>
    <row r="360" customFormat="false" ht="15.75" hidden="false" customHeight="false" outlineLevel="0" collapsed="false">
      <c r="A360" s="3" t="s">
        <v>758</v>
      </c>
      <c r="B360" s="9" t="n">
        <v>215</v>
      </c>
      <c r="C360" s="23" t="s">
        <v>704</v>
      </c>
      <c r="D360" s="23" t="s">
        <v>705</v>
      </c>
      <c r="E360" s="23" t="s">
        <v>16</v>
      </c>
      <c r="F360" s="24" t="n">
        <v>645991795</v>
      </c>
    </row>
    <row r="361" customFormat="false" ht="15.75" hidden="false" customHeight="false" outlineLevel="0" collapsed="false">
      <c r="A361" s="3" t="s">
        <v>667</v>
      </c>
      <c r="C361" s="3" t="s">
        <v>668</v>
      </c>
      <c r="D361" s="3" t="s">
        <v>669</v>
      </c>
      <c r="E361" s="3" t="s">
        <v>16</v>
      </c>
      <c r="F361" s="4" t="n">
        <v>659801319</v>
      </c>
      <c r="G361" s="3" t="s">
        <v>759</v>
      </c>
      <c r="H361" s="3" t="s">
        <v>760</v>
      </c>
    </row>
    <row r="362" customFormat="false" ht="15.75" hidden="false" customHeight="false" outlineLevel="0" collapsed="false">
      <c r="A362" s="3" t="s">
        <v>749</v>
      </c>
      <c r="C362" s="3" t="s">
        <v>750</v>
      </c>
      <c r="D362" s="3" t="s">
        <v>751</v>
      </c>
      <c r="E362" s="3" t="s">
        <v>22</v>
      </c>
      <c r="F362" s="4" t="n">
        <v>615613439</v>
      </c>
      <c r="G362" s="3"/>
      <c r="H362" s="3"/>
    </row>
    <row r="363" customFormat="false" ht="15.75" hidden="false" customHeight="false" outlineLevel="0" collapsed="false">
      <c r="A363" s="3" t="s">
        <v>752</v>
      </c>
      <c r="C363" s="3" t="s">
        <v>287</v>
      </c>
      <c r="D363" s="3" t="s">
        <v>753</v>
      </c>
      <c r="E363" s="3" t="s">
        <v>22</v>
      </c>
      <c r="F363" s="4" t="n">
        <v>618659358</v>
      </c>
      <c r="G363" s="3"/>
      <c r="H363" s="3" t="s">
        <v>761</v>
      </c>
    </row>
    <row r="364" customFormat="false" ht="15.75" hidden="false" customHeight="false" outlineLevel="0" collapsed="false">
      <c r="A364" s="3" t="s">
        <v>755</v>
      </c>
      <c r="C364" s="3" t="s">
        <v>466</v>
      </c>
      <c r="D364" s="3" t="s">
        <v>716</v>
      </c>
      <c r="E364" s="3" t="s">
        <v>16</v>
      </c>
      <c r="F364" s="4" t="n">
        <v>659399075</v>
      </c>
      <c r="G364" s="3"/>
      <c r="H364" s="3"/>
    </row>
    <row r="365" customFormat="false" ht="15.75" hidden="false" customHeight="false" outlineLevel="0" collapsed="false">
      <c r="A365" s="3" t="s">
        <v>762</v>
      </c>
      <c r="C365" s="3" t="s">
        <v>763</v>
      </c>
      <c r="D365" s="3" t="s">
        <v>764</v>
      </c>
      <c r="E365" s="3" t="s">
        <v>16</v>
      </c>
      <c r="F365" s="3"/>
      <c r="G365" s="3"/>
      <c r="H365" s="3"/>
    </row>
    <row r="366" customFormat="false" ht="15.75" hidden="false" customHeight="false" outlineLevel="0" collapsed="false">
      <c r="A366" s="3" t="s">
        <v>756</v>
      </c>
      <c r="C366" s="3" t="s">
        <v>64</v>
      </c>
      <c r="D366" s="3" t="s">
        <v>757</v>
      </c>
      <c r="E366" s="3" t="s">
        <v>16</v>
      </c>
      <c r="F366" s="4" t="n">
        <v>620558730</v>
      </c>
      <c r="G366" s="3"/>
      <c r="H366" s="3"/>
    </row>
    <row r="367" customFormat="false" ht="15.75" hidden="false" customHeight="false" outlineLevel="0" collapsed="false">
      <c r="A367" s="3" t="s">
        <v>765</v>
      </c>
      <c r="C367" s="3" t="s">
        <v>766</v>
      </c>
      <c r="D367" s="3" t="s">
        <v>767</v>
      </c>
      <c r="E367" s="3" t="s">
        <v>16</v>
      </c>
      <c r="F367" s="4" t="n">
        <v>686229752</v>
      </c>
      <c r="G367" s="3"/>
      <c r="H367" s="3"/>
    </row>
    <row r="368" customFormat="false" ht="15.75" hidden="false" customHeight="false" outlineLevel="0" collapsed="false">
      <c r="A368" s="44" t="s">
        <v>768</v>
      </c>
      <c r="C368" s="3" t="s">
        <v>769</v>
      </c>
      <c r="D368" s="3" t="s">
        <v>770</v>
      </c>
      <c r="E368" s="44" t="s">
        <v>12</v>
      </c>
    </row>
    <row r="369" customFormat="false" ht="15.75" hidden="false" customHeight="false" outlineLevel="0" collapsed="false">
      <c r="A369" s="3" t="s">
        <v>29</v>
      </c>
      <c r="C369" s="3" t="s">
        <v>27</v>
      </c>
      <c r="D369" s="3" t="s">
        <v>30</v>
      </c>
      <c r="E369" s="3" t="s">
        <v>22</v>
      </c>
    </row>
    <row r="370" customFormat="false" ht="15.75" hidden="false" customHeight="false" outlineLevel="0" collapsed="false">
      <c r="A370" s="3" t="s">
        <v>771</v>
      </c>
      <c r="C370" s="3" t="s">
        <v>27</v>
      </c>
      <c r="D370" s="3" t="s">
        <v>30</v>
      </c>
      <c r="E370" s="3" t="s">
        <v>22</v>
      </c>
    </row>
    <row r="371" customFormat="false" ht="15.75" hidden="false" customHeight="false" outlineLevel="0" collapsed="false">
      <c r="A371" s="44" t="s">
        <v>772</v>
      </c>
      <c r="B371" s="3"/>
      <c r="C371" s="3" t="s">
        <v>773</v>
      </c>
      <c r="D371" s="3" t="s">
        <v>774</v>
      </c>
      <c r="E371" s="3" t="s">
        <v>22</v>
      </c>
      <c r="F371" s="4" t="n">
        <v>697704967</v>
      </c>
    </row>
    <row r="372" customFormat="false" ht="15.75" hidden="false" customHeight="false" outlineLevel="0" collapsed="false">
      <c r="A372" s="46" t="s">
        <v>775</v>
      </c>
      <c r="B372" s="3"/>
      <c r="C372" s="3" t="s">
        <v>773</v>
      </c>
      <c r="D372" s="3" t="s">
        <v>774</v>
      </c>
      <c r="E372" s="3" t="s">
        <v>22</v>
      </c>
      <c r="F372" s="4" t="n">
        <v>697704967</v>
      </c>
    </row>
    <row r="373" customFormat="false" ht="15.75" hidden="false" customHeight="false" outlineLevel="0" collapsed="false">
      <c r="A373" s="44" t="s">
        <v>776</v>
      </c>
      <c r="B373" s="0" t="n">
        <v>146</v>
      </c>
      <c r="C373" s="3" t="s">
        <v>135</v>
      </c>
      <c r="D373" s="3" t="s">
        <v>144</v>
      </c>
      <c r="E373" s="3" t="s">
        <v>12</v>
      </c>
      <c r="F373" s="3"/>
    </row>
    <row r="374" customFormat="false" ht="15.75" hidden="false" customHeight="false" outlineLevel="0" collapsed="false">
      <c r="C374" s="3"/>
      <c r="D374" s="3"/>
      <c r="E374" s="3"/>
    </row>
  </sheetData>
  <hyperlinks>
    <hyperlink ref="A5" r:id="rId1" display="adrmou@hotmail.com"/>
    <hyperlink ref="A14" r:id="rId2" display="oplupes@gmail.com"/>
    <hyperlink ref="A56" r:id="rId3" display="bmarquinadsas@gmail.com"/>
    <hyperlink ref="A71" r:id="rId4" display="dezmen@gmail.com"/>
    <hyperlink ref="A72" r:id="rId5" display="cbartab@gmail.com"/>
    <hyperlink ref="A81" r:id="rId6" display="cllanes@gmail.com"/>
    <hyperlink ref="A163" r:id="rId7" display="jiglesias@tredess.com"/>
    <hyperlink ref="A166" r:id="rId8" display="jgallego@televes.com"/>
    <hyperlink ref="A194" r:id="rId9" display="jalvarez@televes.com"/>
    <hyperlink ref="A220" r:id="rId10" display="jrodal@televes.com"/>
    <hyperlink ref="A231" r:id="rId11" display="largudin@gsertel.com"/>
    <hyperlink ref="A244" r:id="rId12" display="manolo1990_andujar@icloud.com"/>
    <hyperlink ref="A248" r:id="rId13" display="manuel.regueiro@gmail.com"/>
    <hyperlink ref="A250" r:id="rId14" display="mcasal@televes.com"/>
    <hyperlink ref="A268" r:id="rId15" display="mvilar@televes.com"/>
    <hyperlink ref="A275" r:id="rId16" display="magarcia@televes.com"/>
    <hyperlink ref="A277" r:id="rId17" display="magarcia@televes.es"/>
    <hyperlink ref="A290" r:id="rId18" display="olalla.galinanes@gmail.com"/>
    <hyperlink ref="A292" r:id="rId19" display="ocalderon@arantia.com"/>
    <hyperlink ref="A303" r:id="rId20" display="pberdullas@arantia.com"/>
    <hyperlink ref="A306" r:id="rId21" display="prial95@arantia.com"/>
    <hyperlink ref="A331" r:id="rId22" display="samuelgarcia@GMAIL.com"/>
    <hyperlink ref="A333" r:id="rId23" display="sdifda@gmail.com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1:Y31"/>
  <sheetViews>
    <sheetView showFormulas="false" showGridLines="true" showRowColHeaders="true" showZeros="true" rightToLeft="false" tabSelected="false" showOutlineSymbols="true" defaultGridColor="true" view="normal" topLeftCell="A22" colorId="64" zoomScale="60" zoomScaleNormal="60" zoomScalePageLayoutView="100" workbookViewId="0">
      <selection pane="topLeft" activeCell="L25" activeCellId="0" sqref="L25"/>
    </sheetView>
  </sheetViews>
  <sheetFormatPr defaultColWidth="11.43359375" defaultRowHeight="18" zeroHeight="false" outlineLevelRow="0" outlineLevelCol="0"/>
  <cols>
    <col collapsed="false" customWidth="true" hidden="false" outlineLevel="0" max="1" min="1" style="9" width="4.57"/>
    <col collapsed="false" customWidth="true" hidden="false" outlineLevel="0" max="2" min="2" style="60" width="28.29"/>
    <col collapsed="false" customWidth="true" hidden="false" outlineLevel="0" max="3" min="3" style="9" width="22.57"/>
    <col collapsed="false" customWidth="true" hidden="false" outlineLevel="0" max="4" min="4" style="9" width="1.14"/>
    <col collapsed="false" customWidth="true" hidden="false" outlineLevel="0" max="5" min="5" style="9" width="10.99"/>
    <col collapsed="false" customWidth="true" hidden="false" outlineLevel="0" max="6" min="6" style="9" width="1.29"/>
    <col collapsed="false" customWidth="true" hidden="false" outlineLevel="0" max="7" min="7" style="60" width="28.71"/>
    <col collapsed="false" customWidth="true" hidden="false" outlineLevel="0" max="8" min="8" style="9" width="29.86"/>
    <col collapsed="false" customWidth="true" hidden="false" outlineLevel="0" max="9" min="9" style="9" width="1.85"/>
    <col collapsed="false" customWidth="true" hidden="false" outlineLevel="0" max="10" min="10" style="9" width="33.29"/>
    <col collapsed="false" customWidth="true" hidden="false" outlineLevel="0" max="11" min="11" style="9" width="23.86"/>
    <col collapsed="false" customWidth="true" hidden="false" outlineLevel="0" max="12" min="12" style="9" width="11.14"/>
    <col collapsed="false" customWidth="false" hidden="false" outlineLevel="0" max="1024" min="13" style="9" width="11.42"/>
  </cols>
  <sheetData>
    <row r="1" customFormat="false" ht="80.1" hidden="false" customHeight="true" outlineLevel="0" collapsed="false"/>
    <row r="2" customFormat="false" ht="18" hidden="false" customHeight="false" outlineLevel="0" collapsed="false">
      <c r="B2" s="60" t="e">
        <f aca="false">ETIQUETA3!AE2</f>
        <v>#N/A</v>
      </c>
      <c r="G2" s="60" t="e">
        <f aca="false">ETIQUETA3!AF2</f>
        <v>#N/A</v>
      </c>
    </row>
    <row r="3" customFormat="false" ht="18" hidden="false" customHeight="false" outlineLevel="0" collapsed="false">
      <c r="B3" s="60" t="e">
        <f aca="false">ETIQUETA3!AE3</f>
        <v>#N/A</v>
      </c>
      <c r="G3" s="60" t="e">
        <f aca="false">ETIQUETA3!AF3</f>
        <v>#N/A</v>
      </c>
    </row>
    <row r="4" customFormat="false" ht="18" hidden="false" customHeight="false" outlineLevel="0" collapsed="false">
      <c r="K4" s="60"/>
      <c r="Q4" s="60"/>
      <c r="R4" s="60"/>
      <c r="S4" s="60"/>
      <c r="T4" s="60"/>
      <c r="U4" s="60"/>
      <c r="V4" s="60"/>
      <c r="W4" s="60"/>
      <c r="X4" s="60"/>
    </row>
    <row r="5" customFormat="false" ht="18" hidden="false" customHeight="false" outlineLevel="0" collapsed="false">
      <c r="K5" s="60"/>
      <c r="Q5" s="60"/>
      <c r="R5" s="60"/>
      <c r="S5" s="60"/>
      <c r="T5" s="60"/>
      <c r="U5" s="60"/>
      <c r="V5" s="60"/>
      <c r="W5" s="60"/>
      <c r="X5" s="60"/>
    </row>
    <row r="6" customFormat="false" ht="60" hidden="false" customHeight="false" outlineLevel="0" collapsed="false">
      <c r="B6" s="62" t="e">
        <f aca="false">ETIQUETA3!AE4</f>
        <v>#N/A</v>
      </c>
      <c r="G6" s="62" t="e">
        <f aca="false">ETIQUETA3!AF4</f>
        <v>#N/A</v>
      </c>
      <c r="K6" s="62"/>
      <c r="Q6" s="62"/>
      <c r="R6" s="62"/>
      <c r="S6" s="62"/>
      <c r="T6" s="62"/>
      <c r="U6" s="62"/>
      <c r="V6" s="62"/>
      <c r="W6" s="62"/>
      <c r="X6" s="62"/>
      <c r="Y6" s="62"/>
    </row>
    <row r="7" customFormat="false" ht="80.1" hidden="false" customHeight="true" outlineLevel="0" collapsed="false"/>
    <row r="8" customFormat="false" ht="18" hidden="false" customHeight="false" outlineLevel="0" collapsed="false">
      <c r="B8" s="60" t="e">
        <f aca="false">ETIQUETA3!AG2</f>
        <v>#N/A</v>
      </c>
      <c r="G8" s="60" t="e">
        <f aca="false">ETIQUETA3!AH2</f>
        <v>#N/A</v>
      </c>
    </row>
    <row r="9" customFormat="false" ht="18" hidden="false" customHeight="false" outlineLevel="0" collapsed="false">
      <c r="B9" s="60" t="e">
        <f aca="false">ETIQUETA3!AG3</f>
        <v>#N/A</v>
      </c>
      <c r="G9" s="60" t="e">
        <f aca="false">ETIQUETA3!AH3</f>
        <v>#N/A</v>
      </c>
    </row>
    <row r="12" customFormat="false" ht="60" hidden="false" customHeight="false" outlineLevel="0" collapsed="false">
      <c r="B12" s="62" t="e">
        <f aca="false">ETIQUETA3!AG4</f>
        <v>#N/A</v>
      </c>
      <c r="G12" s="62" t="e">
        <f aca="false">ETIQUETA3!AH4</f>
        <v>#N/A</v>
      </c>
    </row>
    <row r="13" customFormat="false" ht="80.1" hidden="false" customHeight="true" outlineLevel="0" collapsed="false"/>
    <row r="14" customFormat="false" ht="18" hidden="false" customHeight="false" outlineLevel="0" collapsed="false">
      <c r="B14" s="60" t="e">
        <f aca="false">ETIQUETA3!AI2</f>
        <v>#N/A</v>
      </c>
      <c r="G14" s="60" t="e">
        <f aca="false">ETIQUETA3!AJ2</f>
        <v>#N/A</v>
      </c>
    </row>
    <row r="15" customFormat="false" ht="18" hidden="false" customHeight="false" outlineLevel="0" collapsed="false">
      <c r="B15" s="60" t="e">
        <f aca="false">ETIQUETA3!AI3</f>
        <v>#N/A</v>
      </c>
      <c r="G15" s="60" t="e">
        <f aca="false">ETIQUETA3!AJ3</f>
        <v>#N/A</v>
      </c>
    </row>
    <row r="18" customFormat="false" ht="60" hidden="false" customHeight="false" outlineLevel="0" collapsed="false">
      <c r="B18" s="62" t="e">
        <f aca="false">ETIQUETA3!AI4</f>
        <v>#N/A</v>
      </c>
      <c r="G18" s="62" t="e">
        <f aca="false">ETIQUETA3!AJ4</f>
        <v>#N/A</v>
      </c>
    </row>
    <row r="19" customFormat="false" ht="80.1" hidden="false" customHeight="true" outlineLevel="0" collapsed="false"/>
    <row r="20" customFormat="false" ht="18" hidden="false" customHeight="false" outlineLevel="0" collapsed="false">
      <c r="B20" s="60" t="e">
        <f aca="false">ETIQUETA3!AK2</f>
        <v>#N/A</v>
      </c>
      <c r="G20" s="60" t="e">
        <f aca="false">ETIQUETA3!AL2</f>
        <v>#N/A</v>
      </c>
    </row>
    <row r="21" customFormat="false" ht="18" hidden="false" customHeight="false" outlineLevel="0" collapsed="false">
      <c r="B21" s="60" t="e">
        <f aca="false">ETIQUETA3!AK3</f>
        <v>#N/A</v>
      </c>
      <c r="G21" s="60" t="e">
        <f aca="false">ETIQUETA3!AL3</f>
        <v>#N/A</v>
      </c>
    </row>
    <row r="24" customFormat="false" ht="60" hidden="false" customHeight="false" outlineLevel="0" collapsed="false">
      <c r="B24" s="62" t="e">
        <f aca="false">ETIQUETA3!AK4</f>
        <v>#N/A</v>
      </c>
      <c r="G24" s="62" t="e">
        <f aca="false">ETIQUETA3!AL4</f>
        <v>#N/A</v>
      </c>
    </row>
    <row r="25" customFormat="false" ht="80.1" hidden="false" customHeight="true" outlineLevel="0" collapsed="false"/>
    <row r="26" customFormat="false" ht="18" hidden="false" customHeight="false" outlineLevel="0" collapsed="false">
      <c r="B26" s="60" t="e">
        <f aca="false">ETIQUETA3!AM2</f>
        <v>#N/A</v>
      </c>
      <c r="G26" s="60" t="e">
        <f aca="false">ETIQUETA3!AN2</f>
        <v>#N/A</v>
      </c>
    </row>
    <row r="27" customFormat="false" ht="18" hidden="false" customHeight="false" outlineLevel="0" collapsed="false">
      <c r="B27" s="60" t="e">
        <f aca="false">ETIQUETA3!AM3</f>
        <v>#N/A</v>
      </c>
      <c r="G27" s="60" t="e">
        <f aca="false">ETIQUETA3!AN3</f>
        <v>#N/A</v>
      </c>
    </row>
    <row r="30" customFormat="false" ht="60" hidden="false" customHeight="false" outlineLevel="0" collapsed="false">
      <c r="B30" s="62" t="e">
        <f aca="false">ETIQUETA3!AM4</f>
        <v>#N/A</v>
      </c>
      <c r="G30" s="62" t="e">
        <f aca="false">ETIQUETA3!AN4</f>
        <v>#N/A</v>
      </c>
    </row>
    <row r="31" customFormat="false" ht="80.1" hidden="false" customHeight="true" outlineLevel="0" collapsed="false"/>
  </sheetData>
  <printOptions headings="false" gridLines="false" gridLinesSet="true" horizontalCentered="false" verticalCentered="false"/>
  <pageMargins left="0.708333333333333" right="0.708333333333333" top="0.157638888888889" bottom="0.747916666666667" header="0.511805555555555" footer="0.511805555555555"/>
  <pageSetup paperSize="1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1:T30"/>
  <sheetViews>
    <sheetView showFormulas="false" showGridLines="true" showRowColHeaders="true" showZeros="true" rightToLeft="false" tabSelected="false" showOutlineSymbols="true" defaultGridColor="true" view="normal" topLeftCell="A1" colorId="64" zoomScale="40" zoomScaleNormal="40" zoomScalePageLayoutView="100" workbookViewId="0">
      <selection pane="topLeft" activeCell="C34" activeCellId="0" sqref="C34"/>
    </sheetView>
  </sheetViews>
  <sheetFormatPr defaultColWidth="11.43359375" defaultRowHeight="18" zeroHeight="false" outlineLevelRow="0" outlineLevelCol="0"/>
  <cols>
    <col collapsed="false" customWidth="true" hidden="false" outlineLevel="0" max="1" min="1" style="9" width="4.57"/>
    <col collapsed="false" customWidth="true" hidden="false" outlineLevel="0" max="2" min="2" style="60" width="28.29"/>
    <col collapsed="false" customWidth="true" hidden="false" outlineLevel="0" max="3" min="3" style="9" width="22.57"/>
    <col collapsed="false" customWidth="true" hidden="false" outlineLevel="0" max="4" min="4" style="9" width="1.14"/>
    <col collapsed="false" customWidth="true" hidden="false" outlineLevel="0" max="5" min="5" style="9" width="14.15"/>
    <col collapsed="false" customWidth="true" hidden="false" outlineLevel="0" max="6" min="6" style="9" width="1.29"/>
    <col collapsed="false" customWidth="true" hidden="false" outlineLevel="0" max="7" min="7" style="60" width="28.71"/>
    <col collapsed="false" customWidth="true" hidden="false" outlineLevel="0" max="8" min="8" style="9" width="27.42"/>
    <col collapsed="false" customWidth="true" hidden="false" outlineLevel="0" max="9" min="9" style="9" width="1.85"/>
    <col collapsed="false" customWidth="true" hidden="false" outlineLevel="0" max="10" min="10" style="9" width="33.29"/>
    <col collapsed="false" customWidth="true" hidden="false" outlineLevel="0" max="11" min="11" style="9" width="23.86"/>
    <col collapsed="false" customWidth="true" hidden="false" outlineLevel="0" max="12" min="12" style="9" width="11.14"/>
    <col collapsed="false" customWidth="false" hidden="false" outlineLevel="0" max="1024" min="13" style="9" width="11.42"/>
  </cols>
  <sheetData>
    <row r="1" customFormat="false" ht="69.95" hidden="false" customHeight="true" outlineLevel="0" collapsed="false"/>
    <row r="2" customFormat="false" ht="18" hidden="false" customHeight="false" outlineLevel="0" collapsed="false">
      <c r="B2" s="60" t="str">
        <f aca="false">ETIQUETA3!A2</f>
        <v>126    comedor Comercial</v>
      </c>
      <c r="G2" s="60" t="str">
        <f aca="false">ETIQUETA3!B2</f>
        <v>0    comedor I+D+i</v>
      </c>
    </row>
    <row r="3" customFormat="false" ht="18" hidden="false" customHeight="false" outlineLevel="0" collapsed="false">
      <c r="B3" s="60" t="str">
        <f aca="false">ETIQUETA3!A3</f>
        <v>Benjamín Mariño Añón</v>
      </c>
      <c r="G3" s="60" t="str">
        <f aca="false">ETIQUETA3!B3</f>
        <v>Samuel García García</v>
      </c>
    </row>
    <row r="6" customFormat="false" ht="60" hidden="false" customHeight="true" outlineLevel="0" collapsed="false">
      <c r="B6" s="62" t="str">
        <f aca="false">ETIQUETA3!A4</f>
        <v>C</v>
      </c>
      <c r="G6" s="62" t="str">
        <f aca="false">ETIQUETA3!B4</f>
        <v>I</v>
      </c>
    </row>
    <row r="7" customFormat="false" ht="84.95" hidden="false" customHeight="true" outlineLevel="0" collapsed="false"/>
    <row r="8" customFormat="false" ht="18" hidden="false" customHeight="false" outlineLevel="0" collapsed="false">
      <c r="B8" s="60" t="str">
        <f aca="false">ETIQUETA3!C2</f>
        <v>2    comedor I+D+i</v>
      </c>
      <c r="G8" s="60" t="str">
        <f aca="false">ETIQUETA3!D2</f>
        <v>0    comedor I+D+i</v>
      </c>
    </row>
    <row r="9" customFormat="false" ht="18" hidden="false" customHeight="false" outlineLevel="0" collapsed="false">
      <c r="B9" s="60" t="str">
        <f aca="false">ETIQUETA3!C3</f>
        <v>MIGUEL RUIZ GARCIA</v>
      </c>
      <c r="G9" s="60" t="str">
        <f aca="false">ETIQUETA3!D3</f>
        <v>Martin Novoa Pello</v>
      </c>
    </row>
    <row r="10" customFormat="false" ht="18" hidden="false" customHeight="false" outlineLevel="0" collapsed="false">
      <c r="M10" s="60"/>
      <c r="N10" s="60"/>
      <c r="O10" s="60"/>
      <c r="P10" s="60"/>
      <c r="Q10" s="60"/>
      <c r="R10" s="60"/>
      <c r="S10" s="60"/>
      <c r="T10" s="60"/>
    </row>
    <row r="12" customFormat="false" ht="60" hidden="false" customHeight="true" outlineLevel="0" collapsed="false">
      <c r="B12" s="62" t="str">
        <f aca="false">ETIQUETA3!C4</f>
        <v>I</v>
      </c>
      <c r="G12" s="62" t="str">
        <f aca="false">ETIQUETA3!D4</f>
        <v>I</v>
      </c>
    </row>
    <row r="13" customFormat="false" ht="84.95" hidden="false" customHeight="true" outlineLevel="0" collapsed="false"/>
    <row r="14" customFormat="false" ht="18" hidden="false" customHeight="false" outlineLevel="0" collapsed="false">
      <c r="B14" s="60" t="str">
        <f aca="false">ETIQUETA3!E2</f>
        <v>58    comedor Rocha</v>
      </c>
      <c r="G14" s="60" t="str">
        <f aca="false">ETIQUETA3!F2</f>
        <v>14    comedor I+D+i</v>
      </c>
    </row>
    <row r="15" customFormat="false" ht="18" hidden="false" customHeight="false" outlineLevel="0" collapsed="false">
      <c r="B15" s="60" t="str">
        <f aca="false">ETIQUETA3!E3</f>
        <v>David Rodríguez Hierro</v>
      </c>
      <c r="G15" s="60" t="str">
        <f aca="false">ETIQUETA3!F3</f>
        <v>Enrique Romay Castiñeira</v>
      </c>
    </row>
    <row r="18" customFormat="false" ht="60" hidden="false" customHeight="true" outlineLevel="0" collapsed="false">
      <c r="B18" s="62" t="str">
        <f aca="false">ETIQUETA3!E4</f>
        <v>R</v>
      </c>
      <c r="G18" s="62" t="str">
        <f aca="false">ETIQUETA3!F4</f>
        <v>I</v>
      </c>
    </row>
    <row r="19" customFormat="false" ht="84.95" hidden="false" customHeight="true" outlineLevel="0" collapsed="false"/>
    <row r="20" customFormat="false" ht="18" hidden="false" customHeight="false" outlineLevel="0" collapsed="false">
      <c r="B20" s="60" t="str">
        <f aca="false">ETIQUETA3!G2</f>
        <v>18    comedor Comercial</v>
      </c>
      <c r="G20" s="60" t="str">
        <f aca="false">ETIQUETA3!H2</f>
        <v>0    comedor Rocha</v>
      </c>
    </row>
    <row r="21" customFormat="false" ht="18" hidden="false" customHeight="false" outlineLevel="0" collapsed="false">
      <c r="B21" s="60" t="str">
        <f aca="false">ETIQUETA3!G3</f>
        <v>Alicia Mourelle Blanco</v>
      </c>
      <c r="G21" s="60" t="str">
        <f aca="false">ETIQUETA3!H3</f>
        <v>Maura Outeiral García</v>
      </c>
    </row>
    <row r="24" customFormat="false" ht="60" hidden="false" customHeight="true" outlineLevel="0" collapsed="false">
      <c r="B24" s="62" t="str">
        <f aca="false">ETIQUETA3!G4</f>
        <v>C</v>
      </c>
      <c r="G24" s="62" t="str">
        <f aca="false">ETIQUETA3!H4</f>
        <v>R</v>
      </c>
    </row>
    <row r="25" customFormat="false" ht="84.95" hidden="false" customHeight="true" outlineLevel="0" collapsed="false"/>
    <row r="26" customFormat="false" ht="18" hidden="false" customHeight="false" outlineLevel="0" collapsed="false">
      <c r="B26" s="60" t="str">
        <f aca="false">ETIQUETA3!I2</f>
        <v>92    comedor I+D+i</v>
      </c>
      <c r="G26" s="60" t="str">
        <f aca="false">ETIQUETA3!J2</f>
        <v>0    comedor I+D+i</v>
      </c>
      <c r="M26" s="60"/>
      <c r="N26" s="60"/>
    </row>
    <row r="27" customFormat="false" ht="18" hidden="false" customHeight="false" outlineLevel="0" collapsed="false">
      <c r="B27" s="60" t="str">
        <f aca="false">ETIQUETA3!I3</f>
        <v>Sergio Bello Martinez</v>
      </c>
      <c r="G27" s="60" t="str">
        <f aca="false">ETIQUETA3!J3</f>
        <v>Javier Gallego Fernández</v>
      </c>
      <c r="M27" s="60"/>
      <c r="N27" s="60"/>
    </row>
    <row r="28" customFormat="false" ht="18" hidden="false" customHeight="false" outlineLevel="0" collapsed="false">
      <c r="M28" s="60"/>
      <c r="N28" s="60"/>
    </row>
    <row r="30" customFormat="false" ht="60" hidden="false" customHeight="true" outlineLevel="0" collapsed="false">
      <c r="B30" s="62" t="str">
        <f aca="false">ETIQUETA3!I4</f>
        <v>I</v>
      </c>
      <c r="G30" s="62" t="str">
        <f aca="false">ETIQUETA3!J4</f>
        <v>I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1:G30"/>
  <sheetViews>
    <sheetView showFormulas="false" showGridLines="true" showRowColHeaders="true" showZeros="true" rightToLeft="false" tabSelected="false" showOutlineSymbols="true" defaultGridColor="true" view="normal" topLeftCell="A17" colorId="64" zoomScale="70" zoomScaleNormal="70" zoomScalePageLayoutView="100" workbookViewId="0">
      <selection pane="topLeft" activeCell="C17" activeCellId="0" sqref="C17"/>
    </sheetView>
  </sheetViews>
  <sheetFormatPr defaultColWidth="11.43359375" defaultRowHeight="18" zeroHeight="false" outlineLevelRow="0" outlineLevelCol="0"/>
  <cols>
    <col collapsed="false" customWidth="true" hidden="false" outlineLevel="0" max="1" min="1" style="9" width="4.57"/>
    <col collapsed="false" customWidth="true" hidden="false" outlineLevel="0" max="2" min="2" style="60" width="28.29"/>
    <col collapsed="false" customWidth="true" hidden="false" outlineLevel="0" max="3" min="3" style="9" width="22.57"/>
    <col collapsed="false" customWidth="true" hidden="false" outlineLevel="0" max="4" min="4" style="9" width="1.14"/>
    <col collapsed="false" customWidth="true" hidden="false" outlineLevel="0" max="5" min="5" style="9" width="14.15"/>
    <col collapsed="false" customWidth="true" hidden="false" outlineLevel="0" max="6" min="6" style="9" width="1.29"/>
    <col collapsed="false" customWidth="true" hidden="false" outlineLevel="0" max="7" min="7" style="60" width="28.71"/>
    <col collapsed="false" customWidth="true" hidden="false" outlineLevel="0" max="8" min="8" style="9" width="27.42"/>
    <col collapsed="false" customWidth="true" hidden="false" outlineLevel="0" max="9" min="9" style="9" width="1.85"/>
    <col collapsed="false" customWidth="true" hidden="false" outlineLevel="0" max="10" min="10" style="9" width="33.29"/>
    <col collapsed="false" customWidth="true" hidden="false" outlineLevel="0" max="11" min="11" style="9" width="23.86"/>
    <col collapsed="false" customWidth="true" hidden="false" outlineLevel="0" max="12" min="12" style="9" width="11.14"/>
    <col collapsed="false" customWidth="false" hidden="false" outlineLevel="0" max="1024" min="13" style="9" width="11.42"/>
  </cols>
  <sheetData>
    <row r="1" customFormat="false" ht="69.95" hidden="false" customHeight="true" outlineLevel="0" collapsed="false"/>
    <row r="2" customFormat="false" ht="18" hidden="false" customHeight="false" outlineLevel="0" collapsed="false">
      <c r="B2" s="60" t="str">
        <f aca="false">ETIQUETA3!K2</f>
        <v>229    comedor I+D+i</v>
      </c>
      <c r="G2" s="60" t="str">
        <f aca="false">ETIQUETA3!L2</f>
        <v>0    comedor Rocha</v>
      </c>
    </row>
    <row r="3" customFormat="false" ht="18" hidden="false" customHeight="false" outlineLevel="0" collapsed="false">
      <c r="B3" s="60" t="str">
        <f aca="false">ETIQUETA3!K3</f>
        <v>IVAN BOTANA GARCIA</v>
      </c>
      <c r="G3" s="60" t="str">
        <f aca="false">ETIQUETA3!L3</f>
        <v>María Marante Boado</v>
      </c>
    </row>
    <row r="6" customFormat="false" ht="60" hidden="false" customHeight="true" outlineLevel="0" collapsed="false">
      <c r="B6" s="62" t="str">
        <f aca="false">ETIQUETA3!K4</f>
        <v>I</v>
      </c>
      <c r="G6" s="62" t="str">
        <f aca="false">ETIQUETA3!L4</f>
        <v>R</v>
      </c>
    </row>
    <row r="7" customFormat="false" ht="84.95" hidden="false" customHeight="true" outlineLevel="0" collapsed="false"/>
    <row r="8" customFormat="false" ht="18" hidden="false" customHeight="false" outlineLevel="0" collapsed="false">
      <c r="B8" s="60" t="str">
        <f aca="false">ETIQUETA3!M2</f>
        <v>146    comedor Rocha</v>
      </c>
      <c r="G8" s="60" t="str">
        <f aca="false">ETIQUETA3!N2</f>
        <v>0    comedor Rocha</v>
      </c>
    </row>
    <row r="9" customFormat="false" ht="18" hidden="false" customHeight="false" outlineLevel="0" collapsed="false">
      <c r="B9" s="60" t="str">
        <f aca="false">ETIQUETA3!M3</f>
        <v>Carlos Perez Sainz</v>
      </c>
      <c r="G9" s="60" t="str">
        <f aca="false">ETIQUETA3!N3</f>
        <v>MANUEL ALEJANDRO CASAL</v>
      </c>
    </row>
    <row r="12" customFormat="false" ht="60" hidden="false" customHeight="true" outlineLevel="0" collapsed="false">
      <c r="B12" s="62" t="str">
        <f aca="false">ETIQUETA3!M4</f>
        <v>R</v>
      </c>
      <c r="G12" s="62" t="str">
        <f aca="false">ETIQUETA3!N4</f>
        <v>R</v>
      </c>
    </row>
    <row r="13" customFormat="false" ht="84.95" hidden="false" customHeight="true" outlineLevel="0" collapsed="false"/>
    <row r="14" customFormat="false" ht="18" hidden="false" customHeight="false" outlineLevel="0" collapsed="false">
      <c r="B14" s="60" t="str">
        <f aca="false">ETIQUETA3!O2</f>
        <v>53    comedor Rocha</v>
      </c>
      <c r="G14" s="60" t="e">
        <f aca="false">ETIQUETA3!P2</f>
        <v>#N/A</v>
      </c>
    </row>
    <row r="15" customFormat="false" ht="18" hidden="false" customHeight="false" outlineLevel="0" collapsed="false">
      <c r="B15" s="60" t="str">
        <f aca="false">ETIQUETA3!O3</f>
        <v>Gabriel Viqueira Miranda</v>
      </c>
      <c r="G15" s="60" t="e">
        <f aca="false">ETIQUETA3!P3</f>
        <v>#N/A</v>
      </c>
    </row>
    <row r="18" customFormat="false" ht="60" hidden="false" customHeight="true" outlineLevel="0" collapsed="false">
      <c r="B18" s="62" t="str">
        <f aca="false">ETIQUETA3!O4</f>
        <v>R</v>
      </c>
      <c r="G18" s="62" t="e">
        <f aca="false">ETIQUETA3!P4</f>
        <v>#N/A</v>
      </c>
    </row>
    <row r="19" customFormat="false" ht="84.95" hidden="false" customHeight="true" outlineLevel="0" collapsed="false"/>
    <row r="20" customFormat="false" ht="18" hidden="false" customHeight="false" outlineLevel="0" collapsed="false">
      <c r="B20" s="60" t="e">
        <f aca="false">ETIQUETA3!Q2</f>
        <v>#N/A</v>
      </c>
      <c r="G20" s="60" t="e">
        <f aca="false">ETIQUETA3!R2</f>
        <v>#N/A</v>
      </c>
    </row>
    <row r="21" customFormat="false" ht="18" hidden="false" customHeight="false" outlineLevel="0" collapsed="false">
      <c r="B21" s="60" t="e">
        <f aca="false">ETIQUETA3!Q3</f>
        <v>#N/A</v>
      </c>
      <c r="G21" s="60" t="e">
        <f aca="false">ETIQUETA3!R3</f>
        <v>#N/A</v>
      </c>
    </row>
    <row r="24" customFormat="false" ht="60" hidden="false" customHeight="true" outlineLevel="0" collapsed="false">
      <c r="B24" s="62" t="e">
        <f aca="false">ETIQUETA3!Q4</f>
        <v>#N/A</v>
      </c>
      <c r="G24" s="62" t="e">
        <f aca="false">ETIQUETA3!R4</f>
        <v>#N/A</v>
      </c>
    </row>
    <row r="25" customFormat="false" ht="84.95" hidden="false" customHeight="true" outlineLevel="0" collapsed="false"/>
    <row r="26" customFormat="false" ht="18" hidden="false" customHeight="false" outlineLevel="0" collapsed="false">
      <c r="B26" s="60" t="e">
        <f aca="false">ETIQUETA3!S2</f>
        <v>#N/A</v>
      </c>
      <c r="G26" s="60" t="e">
        <f aca="false">ETIQUETA3!T2</f>
        <v>#N/A</v>
      </c>
    </row>
    <row r="27" customFormat="false" ht="18" hidden="false" customHeight="false" outlineLevel="0" collapsed="false">
      <c r="B27" s="60" t="e">
        <f aca="false">ETIQUETA3!S3</f>
        <v>#N/A</v>
      </c>
      <c r="G27" s="60" t="e">
        <f aca="false">ETIQUETA3!T3</f>
        <v>#N/A</v>
      </c>
    </row>
    <row r="30" customFormat="false" ht="60" hidden="false" customHeight="true" outlineLevel="0" collapsed="false">
      <c r="B30" s="62" t="e">
        <f aca="false">ETIQUETA3!S4</f>
        <v>#N/A</v>
      </c>
      <c r="G30" s="62" t="e">
        <f aca="false">ETIQUETA3!T4</f>
        <v>#N/A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1:S30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J15" activeCellId="0" sqref="J15"/>
    </sheetView>
  </sheetViews>
  <sheetFormatPr defaultColWidth="11.43359375" defaultRowHeight="18" zeroHeight="false" outlineLevelRow="0" outlineLevelCol="0"/>
  <cols>
    <col collapsed="false" customWidth="true" hidden="false" outlineLevel="0" max="1" min="1" style="9" width="4.57"/>
    <col collapsed="false" customWidth="true" hidden="false" outlineLevel="0" max="2" min="2" style="60" width="28.29"/>
    <col collapsed="false" customWidth="true" hidden="false" outlineLevel="0" max="3" min="3" style="9" width="22.57"/>
    <col collapsed="false" customWidth="true" hidden="false" outlineLevel="0" max="4" min="4" style="9" width="1.14"/>
    <col collapsed="false" customWidth="true" hidden="false" outlineLevel="0" max="5" min="5" style="9" width="14.15"/>
    <col collapsed="false" customWidth="true" hidden="false" outlineLevel="0" max="6" min="6" style="9" width="1.29"/>
    <col collapsed="false" customWidth="true" hidden="false" outlineLevel="0" max="7" min="7" style="60" width="28.71"/>
    <col collapsed="false" customWidth="true" hidden="false" outlineLevel="0" max="8" min="8" style="9" width="27.42"/>
    <col collapsed="false" customWidth="true" hidden="false" outlineLevel="0" max="9" min="9" style="9" width="1.85"/>
    <col collapsed="false" customWidth="true" hidden="false" outlineLevel="0" max="10" min="10" style="9" width="33.29"/>
    <col collapsed="false" customWidth="true" hidden="false" outlineLevel="0" max="11" min="11" style="9" width="23.86"/>
    <col collapsed="false" customWidth="true" hidden="false" outlineLevel="0" max="12" min="12" style="9" width="11.14"/>
    <col collapsed="false" customWidth="false" hidden="false" outlineLevel="0" max="1024" min="13" style="9" width="11.42"/>
  </cols>
  <sheetData>
    <row r="1" customFormat="false" ht="69.95" hidden="false" customHeight="true" outlineLevel="0" collapsed="false"/>
    <row r="2" customFormat="false" ht="18" hidden="false" customHeight="false" outlineLevel="0" collapsed="false">
      <c r="B2" s="60" t="e">
        <f aca="false">ETIQUETA3!U2</f>
        <v>#N/A</v>
      </c>
      <c r="G2" s="60" t="e">
        <f aca="false">ETIQUETA3!V2</f>
        <v>#N/A</v>
      </c>
      <c r="M2" s="60"/>
      <c r="N2" s="60"/>
      <c r="O2" s="60"/>
      <c r="P2" s="60"/>
      <c r="Q2" s="60"/>
    </row>
    <row r="3" customFormat="false" ht="18" hidden="false" customHeight="false" outlineLevel="0" collapsed="false">
      <c r="B3" s="60" t="e">
        <f aca="false">ETIQUETA3!U3</f>
        <v>#N/A</v>
      </c>
      <c r="G3" s="60" t="e">
        <f aca="false">ETIQUETA3!V3</f>
        <v>#N/A</v>
      </c>
      <c r="M3" s="60"/>
      <c r="N3" s="60"/>
      <c r="O3" s="60"/>
      <c r="P3" s="60"/>
      <c r="Q3" s="60"/>
    </row>
    <row r="4" customFormat="false" ht="18" hidden="false" customHeight="false" outlineLevel="0" collapsed="false">
      <c r="S4" s="60"/>
    </row>
    <row r="5" customFormat="false" ht="18" hidden="false" customHeight="false" outlineLevel="0" collapsed="false">
      <c r="S5" s="60"/>
    </row>
    <row r="6" customFormat="false" ht="60" hidden="false" customHeight="true" outlineLevel="0" collapsed="false">
      <c r="B6" s="62" t="e">
        <f aca="false">ETIQUETA3!U4</f>
        <v>#N/A</v>
      </c>
      <c r="G6" s="62" t="e">
        <f aca="false">ETIQUETA3!V4</f>
        <v>#N/A</v>
      </c>
    </row>
    <row r="7" customFormat="false" ht="84.95" hidden="false" customHeight="true" outlineLevel="0" collapsed="false"/>
    <row r="8" customFormat="false" ht="18" hidden="false" customHeight="false" outlineLevel="0" collapsed="false">
      <c r="B8" s="60" t="e">
        <f aca="false">ETIQUETA3!W2</f>
        <v>#N/A</v>
      </c>
      <c r="G8" s="60" t="e">
        <f aca="false">ETIQUETA3!X2</f>
        <v>#N/A</v>
      </c>
    </row>
    <row r="9" customFormat="false" ht="18" hidden="false" customHeight="false" outlineLevel="0" collapsed="false">
      <c r="B9" s="60" t="e">
        <f aca="false">ETIQUETA3!W3</f>
        <v>#N/A</v>
      </c>
      <c r="G9" s="60" t="e">
        <f aca="false">ETIQUETA3!X3</f>
        <v>#N/A</v>
      </c>
      <c r="K9" s="60"/>
    </row>
    <row r="10" customFormat="false" ht="18" hidden="false" customHeight="false" outlineLevel="0" collapsed="false">
      <c r="K10" s="60"/>
    </row>
    <row r="12" customFormat="false" ht="60" hidden="false" customHeight="true" outlineLevel="0" collapsed="false">
      <c r="B12" s="62" t="e">
        <f aca="false">ETIQUETA3!W4</f>
        <v>#N/A</v>
      </c>
      <c r="G12" s="62" t="e">
        <f aca="false">ETIQUETA3!X4</f>
        <v>#N/A</v>
      </c>
    </row>
    <row r="13" customFormat="false" ht="84.95" hidden="false" customHeight="true" outlineLevel="0" collapsed="false">
      <c r="B13" s="63"/>
      <c r="G13" s="63"/>
    </row>
    <row r="14" customFormat="false" ht="18" hidden="false" customHeight="false" outlineLevel="0" collapsed="false">
      <c r="B14" s="60" t="e">
        <f aca="false">ETIQUETA3!Y2</f>
        <v>#N/A</v>
      </c>
      <c r="G14" s="60" t="e">
        <f aca="false">ETIQUETA3!Z2</f>
        <v>#N/A</v>
      </c>
    </row>
    <row r="15" customFormat="false" ht="18" hidden="false" customHeight="false" outlineLevel="0" collapsed="false">
      <c r="B15" s="60" t="e">
        <f aca="false">ETIQUETA3!Y3</f>
        <v>#N/A</v>
      </c>
      <c r="G15" s="60" t="e">
        <f aca="false">ETIQUETA3!Z3</f>
        <v>#N/A</v>
      </c>
    </row>
    <row r="17" customFormat="false" ht="18" hidden="false" customHeight="false" outlineLevel="0" collapsed="false">
      <c r="M17" s="60"/>
      <c r="N17" s="60"/>
      <c r="O17" s="60"/>
      <c r="P17" s="60"/>
      <c r="Q17" s="60"/>
    </row>
    <row r="18" customFormat="false" ht="60" hidden="false" customHeight="true" outlineLevel="0" collapsed="false">
      <c r="B18" s="62" t="e">
        <f aca="false">ETIQUETA3!Y4</f>
        <v>#N/A</v>
      </c>
      <c r="G18" s="62" t="e">
        <f aca="false">ETIQUETA3!Z4</f>
        <v>#N/A</v>
      </c>
      <c r="M18" s="60"/>
      <c r="N18" s="60"/>
      <c r="O18" s="60"/>
      <c r="P18" s="60"/>
      <c r="Q18" s="60"/>
    </row>
    <row r="19" customFormat="false" ht="84.95" hidden="false" customHeight="true" outlineLevel="0" collapsed="false"/>
    <row r="20" customFormat="false" ht="18" hidden="false" customHeight="false" outlineLevel="0" collapsed="false">
      <c r="B20" s="60" t="e">
        <f aca="false">ETIQUETA3!AA2</f>
        <v>#N/A</v>
      </c>
      <c r="G20" s="60" t="e">
        <f aca="false">ETIQUETA3!AB2</f>
        <v>#N/A</v>
      </c>
    </row>
    <row r="21" customFormat="false" ht="18" hidden="false" customHeight="false" outlineLevel="0" collapsed="false">
      <c r="B21" s="60" t="e">
        <f aca="false">ETIQUETA3!AA3</f>
        <v>#N/A</v>
      </c>
      <c r="G21" s="60" t="e">
        <f aca="false">ETIQUETA3!AB3</f>
        <v>#N/A</v>
      </c>
    </row>
    <row r="24" customFormat="false" ht="60" hidden="false" customHeight="true" outlineLevel="0" collapsed="false">
      <c r="B24" s="62" t="e">
        <f aca="false">ETIQUETA3!AA4</f>
        <v>#N/A</v>
      </c>
      <c r="G24" s="62" t="e">
        <f aca="false">ETIQUETA3!AB4</f>
        <v>#N/A</v>
      </c>
    </row>
    <row r="25" customFormat="false" ht="84.95" hidden="false" customHeight="true" outlineLevel="0" collapsed="false"/>
    <row r="26" customFormat="false" ht="18" hidden="false" customHeight="false" outlineLevel="0" collapsed="false">
      <c r="B26" s="60" t="e">
        <f aca="false">ETIQUETA3!AC2</f>
        <v>#N/A</v>
      </c>
      <c r="G26" s="60" t="e">
        <f aca="false">ETIQUETA3!AD2</f>
        <v>#N/A</v>
      </c>
    </row>
    <row r="27" customFormat="false" ht="18" hidden="false" customHeight="false" outlineLevel="0" collapsed="false">
      <c r="B27" s="60" t="e">
        <f aca="false">ETIQUETA3!AC3</f>
        <v>#N/A</v>
      </c>
      <c r="G27" s="60" t="e">
        <f aca="false">ETIQUETA3!AD3</f>
        <v>#N/A</v>
      </c>
    </row>
    <row r="30" customFormat="false" ht="60" hidden="false" customHeight="true" outlineLevel="0" collapsed="false">
      <c r="B30" s="62" t="e">
        <f aca="false">ETIQUETA3!AC4</f>
        <v>#N/A</v>
      </c>
      <c r="G30" s="62" t="e">
        <f aca="false">ETIQUETA3!Z4</f>
        <v>#N/A</v>
      </c>
      <c r="K30" s="62"/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1:Y30"/>
  <sheetViews>
    <sheetView showFormulas="false" showGridLines="true" showRowColHeaders="true" showZeros="true" rightToLeft="false" tabSelected="false" showOutlineSymbols="true" defaultGridColor="true" view="normal" topLeftCell="A19" colorId="64" zoomScale="70" zoomScaleNormal="70" zoomScalePageLayoutView="100" workbookViewId="0">
      <selection pane="topLeft" activeCell="J1" activeCellId="0" sqref="J1"/>
    </sheetView>
  </sheetViews>
  <sheetFormatPr defaultColWidth="11.43359375" defaultRowHeight="18" zeroHeight="false" outlineLevelRow="0" outlineLevelCol="0"/>
  <cols>
    <col collapsed="false" customWidth="true" hidden="false" outlineLevel="0" max="1" min="1" style="9" width="4.57"/>
    <col collapsed="false" customWidth="true" hidden="false" outlineLevel="0" max="2" min="2" style="60" width="28.29"/>
    <col collapsed="false" customWidth="true" hidden="false" outlineLevel="0" max="3" min="3" style="9" width="22.57"/>
    <col collapsed="false" customWidth="true" hidden="false" outlineLevel="0" max="4" min="4" style="9" width="1.14"/>
    <col collapsed="false" customWidth="true" hidden="false" outlineLevel="0" max="5" min="5" style="9" width="14.15"/>
    <col collapsed="false" customWidth="true" hidden="false" outlineLevel="0" max="6" min="6" style="9" width="1.29"/>
    <col collapsed="false" customWidth="true" hidden="false" outlineLevel="0" max="7" min="7" style="60" width="28.71"/>
    <col collapsed="false" customWidth="true" hidden="false" outlineLevel="0" max="8" min="8" style="9" width="27.42"/>
    <col collapsed="false" customWidth="true" hidden="false" outlineLevel="0" max="9" min="9" style="9" width="1.85"/>
    <col collapsed="false" customWidth="true" hidden="false" outlineLevel="0" max="10" min="10" style="9" width="33.29"/>
    <col collapsed="false" customWidth="true" hidden="false" outlineLevel="0" max="11" min="11" style="9" width="23.86"/>
    <col collapsed="false" customWidth="true" hidden="false" outlineLevel="0" max="12" min="12" style="9" width="11.14"/>
    <col collapsed="false" customWidth="false" hidden="false" outlineLevel="0" max="1024" min="13" style="9" width="11.42"/>
  </cols>
  <sheetData>
    <row r="1" customFormat="false" ht="84.95" hidden="false" customHeight="true" outlineLevel="0" collapsed="false"/>
    <row r="2" customFormat="false" ht="18" hidden="false" customHeight="false" outlineLevel="0" collapsed="false">
      <c r="B2" s="60" t="e">
        <f aca="false">ETIQUETA3!AE2</f>
        <v>#N/A</v>
      </c>
      <c r="G2" s="60" t="e">
        <f aca="false">ETIQUETA3!AF2</f>
        <v>#N/A</v>
      </c>
    </row>
    <row r="3" customFormat="false" ht="18" hidden="false" customHeight="false" outlineLevel="0" collapsed="false">
      <c r="B3" s="60" t="e">
        <f aca="false">ETIQUETA3!AE3</f>
        <v>#N/A</v>
      </c>
      <c r="G3" s="60" t="e">
        <f aca="false">ETIQUETA3!AF3</f>
        <v>#N/A</v>
      </c>
    </row>
    <row r="4" customFormat="false" ht="18" hidden="false" customHeight="false" outlineLevel="0" collapsed="false">
      <c r="K4" s="60"/>
      <c r="Q4" s="60"/>
      <c r="R4" s="60"/>
      <c r="S4" s="60"/>
      <c r="T4" s="60"/>
      <c r="U4" s="60"/>
      <c r="V4" s="60"/>
      <c r="W4" s="60"/>
      <c r="X4" s="60"/>
    </row>
    <row r="5" customFormat="false" ht="18" hidden="false" customHeight="false" outlineLevel="0" collapsed="false">
      <c r="K5" s="60"/>
      <c r="Q5" s="60"/>
      <c r="R5" s="60"/>
      <c r="S5" s="60"/>
      <c r="T5" s="60"/>
      <c r="U5" s="60"/>
      <c r="V5" s="60"/>
      <c r="W5" s="60"/>
      <c r="X5" s="60"/>
    </row>
    <row r="6" customFormat="false" ht="60" hidden="false" customHeight="false" outlineLevel="0" collapsed="false">
      <c r="B6" s="62" t="e">
        <f aca="false">ETIQUETA3!AE4</f>
        <v>#N/A</v>
      </c>
      <c r="G6" s="62" t="e">
        <f aca="false">ETIQUETA3!AF4</f>
        <v>#N/A</v>
      </c>
      <c r="K6" s="62"/>
      <c r="Q6" s="62"/>
      <c r="R6" s="62"/>
      <c r="S6" s="62"/>
      <c r="T6" s="62"/>
      <c r="U6" s="62"/>
      <c r="V6" s="62"/>
      <c r="W6" s="62"/>
      <c r="X6" s="62"/>
      <c r="Y6" s="62"/>
    </row>
    <row r="7" customFormat="false" ht="84.95" hidden="false" customHeight="true" outlineLevel="0" collapsed="false"/>
    <row r="8" customFormat="false" ht="18" hidden="false" customHeight="false" outlineLevel="0" collapsed="false">
      <c r="B8" s="60" t="e">
        <f aca="false">ETIQUETA3!AG2</f>
        <v>#N/A</v>
      </c>
      <c r="G8" s="60" t="e">
        <f aca="false">ETIQUETA3!AH2</f>
        <v>#N/A</v>
      </c>
    </row>
    <row r="9" customFormat="false" ht="18" hidden="false" customHeight="false" outlineLevel="0" collapsed="false">
      <c r="B9" s="60" t="e">
        <f aca="false">ETIQUETA3!AG3</f>
        <v>#N/A</v>
      </c>
      <c r="G9" s="60" t="e">
        <f aca="false">ETIQUETA3!AH3</f>
        <v>#N/A</v>
      </c>
    </row>
    <row r="12" customFormat="false" ht="60" hidden="false" customHeight="false" outlineLevel="0" collapsed="false">
      <c r="B12" s="62" t="e">
        <f aca="false">ETIQUETA3!AG4</f>
        <v>#N/A</v>
      </c>
      <c r="G12" s="62" t="e">
        <f aca="false">ETIQUETA3!AH4</f>
        <v>#N/A</v>
      </c>
    </row>
    <row r="13" customFormat="false" ht="84.95" hidden="false" customHeight="true" outlineLevel="0" collapsed="false"/>
    <row r="14" customFormat="false" ht="18" hidden="false" customHeight="false" outlineLevel="0" collapsed="false">
      <c r="B14" s="60" t="e">
        <f aca="false">ETIQUETA3!AI2</f>
        <v>#N/A</v>
      </c>
      <c r="G14" s="60" t="e">
        <f aca="false">ETIQUETA3!AJ2</f>
        <v>#N/A</v>
      </c>
    </row>
    <row r="15" customFormat="false" ht="18" hidden="false" customHeight="false" outlineLevel="0" collapsed="false">
      <c r="B15" s="60" t="e">
        <f aca="false">ETIQUETA3!AI3</f>
        <v>#N/A</v>
      </c>
      <c r="G15" s="60" t="e">
        <f aca="false">ETIQUETA3!AJ3</f>
        <v>#N/A</v>
      </c>
    </row>
    <row r="18" customFormat="false" ht="60" hidden="false" customHeight="false" outlineLevel="0" collapsed="false">
      <c r="B18" s="62" t="e">
        <f aca="false">ETIQUETA3!AI4</f>
        <v>#N/A</v>
      </c>
      <c r="G18" s="62" t="e">
        <f aca="false">ETIQUETA3!AJ4</f>
        <v>#N/A</v>
      </c>
    </row>
    <row r="19" customFormat="false" ht="84.95" hidden="false" customHeight="true" outlineLevel="0" collapsed="false"/>
    <row r="20" customFormat="false" ht="18" hidden="false" customHeight="false" outlineLevel="0" collapsed="false">
      <c r="B20" s="60" t="n">
        <f aca="false">ETIQUETA3!AE20</f>
        <v>0</v>
      </c>
      <c r="G20" s="60" t="e">
        <f aca="false">ETIQUETA3!AU2</f>
        <v>#N/A</v>
      </c>
    </row>
    <row r="21" customFormat="false" ht="18" hidden="false" customHeight="false" outlineLevel="0" collapsed="false">
      <c r="B21" s="60" t="n">
        <f aca="false">ETIQUETA3!AE21</f>
        <v>0</v>
      </c>
      <c r="G21" s="60" t="n">
        <f aca="false">ETIQUETA3!AJ21</f>
        <v>0</v>
      </c>
    </row>
    <row r="24" customFormat="false" ht="60" hidden="false" customHeight="false" outlineLevel="0" collapsed="false">
      <c r="B24" s="62" t="n">
        <f aca="false">ETIQUETA3!AE22</f>
        <v>0</v>
      </c>
      <c r="G24" s="62" t="n">
        <f aca="false">ETIQUETA3!AJ22</f>
        <v>0</v>
      </c>
    </row>
    <row r="26" customFormat="false" ht="18" hidden="false" customHeight="false" outlineLevel="0" collapsed="false">
      <c r="B26" s="60" t="n">
        <f aca="false">ETIQUETA3!AE26</f>
        <v>0</v>
      </c>
      <c r="G26" s="60" t="n">
        <f aca="false">ETIQUETA3!AJ26</f>
        <v>0</v>
      </c>
    </row>
    <row r="27" customFormat="false" ht="18" hidden="false" customHeight="false" outlineLevel="0" collapsed="false">
      <c r="B27" s="60" t="n">
        <f aca="false">ETIQUETA3!AE27</f>
        <v>0</v>
      </c>
      <c r="G27" s="60" t="n">
        <f aca="false">ETIQUETA3!AJ27</f>
        <v>0</v>
      </c>
    </row>
    <row r="30" customFormat="false" ht="60" hidden="false" customHeight="false" outlineLevel="0" collapsed="false">
      <c r="B30" s="62" t="n">
        <f aca="false">ETIQUETA3!AE28</f>
        <v>0</v>
      </c>
      <c r="G30" s="62" t="n">
        <f aca="false">ETIQUETA3!AJ28</f>
        <v>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1:G31"/>
  <sheetViews>
    <sheetView showFormulas="false" showGridLines="true" showRowColHeaders="true" showZeros="true" rightToLeft="false" tabSelected="false" showOutlineSymbols="true" defaultGridColor="true" view="normal" topLeftCell="A4" colorId="64" zoomScale="60" zoomScaleNormal="60" zoomScalePageLayoutView="100" workbookViewId="0">
      <selection pane="topLeft" activeCell="N1" activeCellId="0" sqref="N1"/>
    </sheetView>
  </sheetViews>
  <sheetFormatPr defaultColWidth="11.43359375" defaultRowHeight="18" zeroHeight="false" outlineLevelRow="0" outlineLevelCol="0"/>
  <cols>
    <col collapsed="false" customWidth="true" hidden="false" outlineLevel="0" max="1" min="1" style="9" width="4.57"/>
    <col collapsed="false" customWidth="true" hidden="false" outlineLevel="0" max="2" min="2" style="60" width="28.29"/>
    <col collapsed="false" customWidth="true" hidden="false" outlineLevel="0" max="3" min="3" style="9" width="22.57"/>
    <col collapsed="false" customWidth="true" hidden="false" outlineLevel="0" max="4" min="4" style="9" width="1.14"/>
    <col collapsed="false" customWidth="true" hidden="false" outlineLevel="0" max="5" min="5" style="9" width="10.99"/>
    <col collapsed="false" customWidth="true" hidden="false" outlineLevel="0" max="6" min="6" style="9" width="1.29"/>
    <col collapsed="false" customWidth="true" hidden="false" outlineLevel="0" max="7" min="7" style="60" width="28.71"/>
    <col collapsed="false" customWidth="true" hidden="false" outlineLevel="0" max="8" min="8" style="9" width="29.86"/>
    <col collapsed="false" customWidth="true" hidden="false" outlineLevel="0" max="9" min="9" style="9" width="1.85"/>
    <col collapsed="false" customWidth="true" hidden="false" outlineLevel="0" max="10" min="10" style="9" width="33.29"/>
    <col collapsed="false" customWidth="true" hidden="false" outlineLevel="0" max="11" min="11" style="9" width="23.86"/>
    <col collapsed="false" customWidth="true" hidden="false" outlineLevel="0" max="12" min="12" style="9" width="11.14"/>
    <col collapsed="false" customWidth="false" hidden="false" outlineLevel="0" max="1024" min="13" style="9" width="11.42"/>
  </cols>
  <sheetData>
    <row r="1" customFormat="false" ht="80.1" hidden="false" customHeight="true" outlineLevel="0" collapsed="false"/>
    <row r="2" customFormat="false" ht="18" hidden="false" customHeight="false" outlineLevel="0" collapsed="false">
      <c r="B2" s="60" t="e">
        <f aca="false">ETIQUETA3!AO2</f>
        <v>#N/A</v>
      </c>
      <c r="G2" s="60" t="e">
        <f aca="false">ETIQUETA3!AP2</f>
        <v>#N/A</v>
      </c>
    </row>
    <row r="3" customFormat="false" ht="18" hidden="false" customHeight="false" outlineLevel="0" collapsed="false">
      <c r="B3" s="60" t="e">
        <f aca="false">ETIQUETA3!AO3</f>
        <v>#N/A</v>
      </c>
      <c r="G3" s="60" t="e">
        <f aca="false">ETIQUETA3!AP3</f>
        <v>#N/A</v>
      </c>
    </row>
    <row r="6" customFormat="false" ht="60" hidden="false" customHeight="false" outlineLevel="0" collapsed="false">
      <c r="B6" s="62" t="e">
        <f aca="false">ETIQUETA3!AO4</f>
        <v>#N/A</v>
      </c>
      <c r="G6" s="62" t="e">
        <f aca="false">ETIQUETA3!AP4</f>
        <v>#N/A</v>
      </c>
    </row>
    <row r="7" customFormat="false" ht="80.1" hidden="false" customHeight="true" outlineLevel="0" collapsed="false"/>
    <row r="8" customFormat="false" ht="18" hidden="false" customHeight="false" outlineLevel="0" collapsed="false">
      <c r="B8" s="60" t="e">
        <f aca="false">ETIQUETA3!AQ2</f>
        <v>#N/A</v>
      </c>
      <c r="G8" s="60" t="e">
        <f aca="false">ETIQUETA3!AR2</f>
        <v>#N/A</v>
      </c>
    </row>
    <row r="9" customFormat="false" ht="18" hidden="false" customHeight="false" outlineLevel="0" collapsed="false">
      <c r="B9" s="60" t="e">
        <f aca="false">ETIQUETA3!AQ3</f>
        <v>#N/A</v>
      </c>
      <c r="G9" s="60" t="e">
        <f aca="false">ETIQUETA3!AR3</f>
        <v>#N/A</v>
      </c>
    </row>
    <row r="12" customFormat="false" ht="60" hidden="false" customHeight="false" outlineLevel="0" collapsed="false">
      <c r="B12" s="62" t="e">
        <f aca="false">ETIQUETA3!AQ4</f>
        <v>#N/A</v>
      </c>
      <c r="G12" s="62" t="e">
        <f aca="false">ETIQUETA3!AR4</f>
        <v>#N/A</v>
      </c>
    </row>
    <row r="13" customFormat="false" ht="80.1" hidden="false" customHeight="true" outlineLevel="0" collapsed="false"/>
    <row r="14" customFormat="false" ht="18" hidden="false" customHeight="false" outlineLevel="0" collapsed="false">
      <c r="B14" s="60" t="e">
        <f aca="false">ETIQUETA3!AS2</f>
        <v>#N/A</v>
      </c>
      <c r="G14" s="60" t="e">
        <f aca="false">ETIQUETA3!AT2</f>
        <v>#N/A</v>
      </c>
    </row>
    <row r="15" customFormat="false" ht="18" hidden="false" customHeight="false" outlineLevel="0" collapsed="false">
      <c r="B15" s="60" t="e">
        <f aca="false">ETIQUETA3!AS3</f>
        <v>#N/A</v>
      </c>
      <c r="G15" s="60" t="e">
        <f aca="false">ETIQUETA3!AT3</f>
        <v>#N/A</v>
      </c>
    </row>
    <row r="18" customFormat="false" ht="60" hidden="false" customHeight="false" outlineLevel="0" collapsed="false">
      <c r="B18" s="62" t="e">
        <f aca="false">ETIQUETA3!AS4</f>
        <v>#N/A</v>
      </c>
      <c r="G18" s="62" t="e">
        <f aca="false">ETIQUETA3!AT4</f>
        <v>#N/A</v>
      </c>
    </row>
    <row r="19" customFormat="false" ht="80.1" hidden="false" customHeight="true" outlineLevel="0" collapsed="false"/>
    <row r="20" customFormat="false" ht="18" hidden="false" customHeight="false" outlineLevel="0" collapsed="false">
      <c r="B20" s="60" t="e">
        <f aca="false">ETIQUETA3!AU2</f>
        <v>#N/A</v>
      </c>
      <c r="G20" s="60" t="e">
        <f aca="false">etiqueta3!#ref!</f>
        <v>#NAME?</v>
      </c>
    </row>
    <row r="21" customFormat="false" ht="18" hidden="false" customHeight="false" outlineLevel="0" collapsed="false">
      <c r="B21" s="60" t="e">
        <f aca="false">ETIQUETA3!AU3</f>
        <v>#N/A</v>
      </c>
      <c r="G21" s="60" t="e">
        <f aca="false">etiqueta3!#ref!</f>
        <v>#NAME?</v>
      </c>
    </row>
    <row r="24" customFormat="false" ht="60" hidden="false" customHeight="false" outlineLevel="0" collapsed="false">
      <c r="B24" s="62" t="e">
        <f aca="false">ETIQUETA3!AU4</f>
        <v>#N/A</v>
      </c>
      <c r="G24" s="62" t="e">
        <f aca="false">etiqueta3!#ref!</f>
        <v>#NAME?</v>
      </c>
    </row>
    <row r="25" customFormat="false" ht="80.1" hidden="false" customHeight="true" outlineLevel="0" collapsed="false"/>
    <row r="26" customFormat="false" ht="18" hidden="false" customHeight="false" outlineLevel="0" collapsed="false">
      <c r="B26" s="60" t="e">
        <f aca="false">etiqueta3!#ref!</f>
        <v>#NAME?</v>
      </c>
      <c r="G26" s="60" t="e">
        <f aca="false">etiqueta3!#ref!</f>
        <v>#NAME?</v>
      </c>
    </row>
    <row r="27" customFormat="false" ht="18" hidden="false" customHeight="false" outlineLevel="0" collapsed="false">
      <c r="B27" s="60" t="e">
        <f aca="false">etiqueta3!#ref!</f>
        <v>#NAME?</v>
      </c>
      <c r="G27" s="60" t="e">
        <f aca="false">etiqueta3!#ref!</f>
        <v>#NAME?</v>
      </c>
    </row>
    <row r="30" customFormat="false" ht="60" hidden="false" customHeight="false" outlineLevel="0" collapsed="false">
      <c r="B30" s="62" t="e">
        <f aca="false">etiqueta3!#ref!</f>
        <v>#NAME?</v>
      </c>
      <c r="G30" s="62" t="e">
        <f aca="false">etiqueta3!#ref!</f>
        <v>#NAME?</v>
      </c>
    </row>
    <row r="31" customFormat="false" ht="80.1" hidden="false" customHeight="true" outlineLevel="0" collapsed="false"/>
  </sheetData>
  <printOptions headings="false" gridLines="false" gridLinesSet="true" horizontalCentered="false" verticalCentered="false"/>
  <pageMargins left="0.708333333333333" right="0.708333333333333" top="0.157638888888889" bottom="0.747916666666667" header="0.511805555555555" footer="0.511805555555555"/>
  <pageSetup paperSize="1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43359375" defaultRowHeight="15" zeroHeight="false" outlineLevelRow="0" outlineLevelCol="0"/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43359375" defaultRowHeight="15" zeroHeight="false" outlineLevelRow="0" outlineLevelCol="0"/>
  <cols>
    <col collapsed="false" customWidth="true" hidden="false" outlineLevel="0" max="1" min="1" style="0" width="43.85"/>
    <col collapsed="false" customWidth="true" hidden="false" outlineLevel="0" max="2" min="2" style="0" width="36.85"/>
    <col collapsed="false" customWidth="true" hidden="false" outlineLevel="0" max="6" min="6" style="0" width="26"/>
    <col collapsed="false" customWidth="true" hidden="false" outlineLevel="0" max="7" min="7" style="0" width="17.29"/>
  </cols>
  <sheetData>
    <row r="1" customFormat="false" ht="15" hidden="false" customHeight="false" outlineLevel="0" collapsed="false">
      <c r="A1" s="64" t="s">
        <v>784</v>
      </c>
      <c r="B1" s="65" t="s">
        <v>814</v>
      </c>
    </row>
    <row r="2" customFormat="false" ht="15" hidden="false" customHeight="false" outlineLevel="0" collapsed="false">
      <c r="A2" s="66" t="s">
        <v>815</v>
      </c>
      <c r="B2" s="67" t="n">
        <v>78</v>
      </c>
    </row>
    <row r="3" customFormat="false" ht="15" hidden="false" customHeight="false" outlineLevel="0" collapsed="false">
      <c r="A3" s="68" t="s">
        <v>816</v>
      </c>
      <c r="B3" s="69"/>
    </row>
    <row r="4" customFormat="false" ht="15" hidden="false" customHeight="false" outlineLevel="0" collapsed="false">
      <c r="A4" s="68" t="s">
        <v>817</v>
      </c>
      <c r="B4" s="69" t="n">
        <v>1</v>
      </c>
    </row>
    <row r="5" customFormat="false" ht="15" hidden="false" customHeight="false" outlineLevel="0" collapsed="false">
      <c r="A5" s="68" t="s">
        <v>818</v>
      </c>
      <c r="B5" s="69" t="n">
        <v>2</v>
      </c>
    </row>
    <row r="6" customFormat="false" ht="15" hidden="false" customHeight="false" outlineLevel="0" collapsed="false">
      <c r="A6" s="68" t="s">
        <v>819</v>
      </c>
      <c r="B6" s="69" t="n">
        <v>2</v>
      </c>
    </row>
    <row r="7" customFormat="false" ht="15" hidden="false" customHeight="false" outlineLevel="0" collapsed="false">
      <c r="A7" s="68" t="s">
        <v>820</v>
      </c>
      <c r="B7" s="69" t="n">
        <v>1</v>
      </c>
    </row>
    <row r="8" customFormat="false" ht="15" hidden="false" customHeight="false" outlineLevel="0" collapsed="false">
      <c r="A8" s="68" t="s">
        <v>821</v>
      </c>
      <c r="B8" s="69" t="n">
        <v>1</v>
      </c>
    </row>
    <row r="9" customFormat="false" ht="15" hidden="false" customHeight="false" outlineLevel="0" collapsed="false">
      <c r="A9" s="68" t="s">
        <v>822</v>
      </c>
      <c r="B9" s="69" t="n">
        <v>1</v>
      </c>
    </row>
    <row r="10" customFormat="false" ht="15" hidden="false" customHeight="false" outlineLevel="0" collapsed="false">
      <c r="A10" s="68" t="s">
        <v>823</v>
      </c>
      <c r="B10" s="69" t="n">
        <v>1</v>
      </c>
    </row>
    <row r="11" customFormat="false" ht="15" hidden="false" customHeight="false" outlineLevel="0" collapsed="false">
      <c r="A11" s="68" t="s">
        <v>824</v>
      </c>
      <c r="B11" s="69" t="n">
        <v>2</v>
      </c>
    </row>
    <row r="12" customFormat="false" ht="15" hidden="false" customHeight="false" outlineLevel="0" collapsed="false">
      <c r="A12" s="68" t="s">
        <v>825</v>
      </c>
      <c r="B12" s="69" t="n">
        <v>1</v>
      </c>
    </row>
    <row r="13" customFormat="false" ht="15" hidden="false" customHeight="false" outlineLevel="0" collapsed="false">
      <c r="A13" s="68" t="s">
        <v>826</v>
      </c>
      <c r="B13" s="69" t="n">
        <v>2</v>
      </c>
    </row>
    <row r="14" customFormat="false" ht="15" hidden="false" customHeight="false" outlineLevel="0" collapsed="false">
      <c r="A14" s="68" t="s">
        <v>827</v>
      </c>
      <c r="B14" s="69" t="n">
        <v>2</v>
      </c>
    </row>
    <row r="15" customFormat="false" ht="15" hidden="false" customHeight="false" outlineLevel="0" collapsed="false">
      <c r="A15" s="68" t="s">
        <v>828</v>
      </c>
      <c r="B15" s="69" t="n">
        <v>1</v>
      </c>
    </row>
    <row r="16" customFormat="false" ht="15" hidden="false" customHeight="false" outlineLevel="0" collapsed="false">
      <c r="A16" s="68" t="s">
        <v>829</v>
      </c>
      <c r="B16" s="69" t="n">
        <v>1</v>
      </c>
    </row>
    <row r="17" customFormat="false" ht="15" hidden="false" customHeight="false" outlineLevel="0" collapsed="false">
      <c r="A17" s="68" t="s">
        <v>830</v>
      </c>
      <c r="B17" s="69" t="n">
        <v>2</v>
      </c>
    </row>
    <row r="18" customFormat="false" ht="15" hidden="false" customHeight="false" outlineLevel="0" collapsed="false">
      <c r="A18" s="68" t="s">
        <v>831</v>
      </c>
      <c r="B18" s="70" t="n">
        <v>1</v>
      </c>
    </row>
    <row r="19" customFormat="false" ht="15" hidden="false" customHeight="false" outlineLevel="0" collapsed="false">
      <c r="A19" s="71" t="s">
        <v>832</v>
      </c>
      <c r="B19" s="72" t="n">
        <v>99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P100"/>
  <sheetViews>
    <sheetView showFormulas="false" showGridLines="true" showRowColHeaders="true" showZeros="true" rightToLeft="false" tabSelected="true" showOutlineSymbols="true" defaultGridColor="true" view="normal" topLeftCell="A19" colorId="64" zoomScale="90" zoomScaleNormal="90" zoomScalePageLayoutView="100" workbookViewId="0">
      <selection pane="topLeft" activeCell="C58" activeCellId="0" sqref="C58"/>
    </sheetView>
  </sheetViews>
  <sheetFormatPr defaultColWidth="11.43359375" defaultRowHeight="15" zeroHeight="false" outlineLevelRow="0" outlineLevelCol="0"/>
  <cols>
    <col collapsed="false" customWidth="true" hidden="false" outlineLevel="0" max="1" min="1" style="0" width="3.86"/>
    <col collapsed="false" customWidth="true" hidden="false" outlineLevel="0" max="2" min="2" style="0" width="32.86"/>
    <col collapsed="false" customWidth="true" hidden="false" outlineLevel="0" max="3" min="3" style="0" width="39.14"/>
    <col collapsed="false" customWidth="true" hidden="false" outlineLevel="0" max="4" min="4" style="0" width="42.29"/>
    <col collapsed="false" customWidth="true" hidden="false" outlineLevel="0" max="5" min="5" style="0" width="25.57"/>
    <col collapsed="false" customWidth="true" hidden="false" outlineLevel="0" max="6" min="6" style="0" width="26.42"/>
    <col collapsed="false" customWidth="true" hidden="false" outlineLevel="0" max="7" min="7" style="0" width="12.42"/>
    <col collapsed="false" customWidth="true" hidden="false" outlineLevel="0" max="8" min="8" style="0" width="31.15"/>
    <col collapsed="false" customWidth="true" hidden="false" outlineLevel="0" max="9" min="9" style="0" width="5.57"/>
    <col collapsed="false" customWidth="true" hidden="false" outlineLevel="0" max="10" min="10" style="0" width="18.42"/>
    <col collapsed="false" customWidth="true" hidden="false" outlineLevel="0" max="11" min="11" style="0" width="17.42"/>
    <col collapsed="false" customWidth="true" hidden="false" outlineLevel="0" max="12" min="12" style="0" width="20.57"/>
    <col collapsed="false" customWidth="true" hidden="false" outlineLevel="0" max="13" min="13" style="0" width="14.57"/>
    <col collapsed="false" customWidth="true" hidden="false" outlineLevel="0" max="14" min="14" style="0" width="15.86"/>
    <col collapsed="false" customWidth="true" hidden="false" outlineLevel="0" max="15" min="15" style="0" width="19.85"/>
    <col collapsed="false" customWidth="true" hidden="false" outlineLevel="0" max="16" min="16" style="0" width="79.99"/>
  </cols>
  <sheetData>
    <row r="1" customFormat="false" ht="15.75" hidden="false" customHeight="false" outlineLevel="0" collapsed="false">
      <c r="B1" s="1" t="s">
        <v>0</v>
      </c>
      <c r="C1" s="1" t="s">
        <v>777</v>
      </c>
      <c r="D1" s="1" t="s">
        <v>778</v>
      </c>
      <c r="E1" s="1" t="s">
        <v>779</v>
      </c>
      <c r="F1" s="1" t="s">
        <v>780</v>
      </c>
      <c r="G1" s="1" t="s">
        <v>781</v>
      </c>
      <c r="H1" s="1" t="s">
        <v>6</v>
      </c>
      <c r="I1" s="1" t="s">
        <v>1</v>
      </c>
      <c r="J1" s="1" t="s">
        <v>782</v>
      </c>
      <c r="K1" s="1" t="s">
        <v>783</v>
      </c>
      <c r="L1" s="1" t="s">
        <v>4</v>
      </c>
      <c r="M1" s="1" t="s">
        <v>5</v>
      </c>
      <c r="N1" s="1" t="s">
        <v>6</v>
      </c>
      <c r="O1" s="1" t="s">
        <v>7</v>
      </c>
      <c r="P1" s="1" t="s">
        <v>784</v>
      </c>
    </row>
    <row r="2" customFormat="false" ht="13.8" hidden="false" customHeight="false" outlineLevel="0" collapsed="false">
      <c r="A2" s="0" t="n">
        <v>1</v>
      </c>
      <c r="B2" s="47" t="s">
        <v>118</v>
      </c>
      <c r="C2" s="47" t="s">
        <v>785</v>
      </c>
      <c r="D2" s="48"/>
      <c r="E2" s="48"/>
      <c r="F2" s="48"/>
      <c r="G2" s="47" t="s">
        <v>786</v>
      </c>
      <c r="H2" s="48"/>
      <c r="I2" s="0" t="n">
        <f aca="false">VLOOKUP($B2,CLIENTES!$A$1:$H$400,2,0)</f>
        <v>126</v>
      </c>
      <c r="J2" s="0" t="str">
        <f aca="false">VLOOKUP($B2,CLIENTES!$A$1:$H$400,3,0)</f>
        <v>Benjamín</v>
      </c>
      <c r="K2" s="0" t="str">
        <f aca="false">VLOOKUP($B2,CLIENTES!$A$1:$H$400,4,0)</f>
        <v>Mariño Añón</v>
      </c>
      <c r="L2" s="0" t="str">
        <f aca="false">VLOOKUP($B2,CLIENTES!$A$1:$H$400,5,0)</f>
        <v>comedor Comercial</v>
      </c>
      <c r="M2" s="0" t="n">
        <f aca="false">VLOOKUP($B2,CLIENTES!$A$1:$H$400,6,0)</f>
        <v>0</v>
      </c>
      <c r="N2" s="0" t="n">
        <f aca="false">VLOOKUP($B2,CLIENTES!$A$1:$H$400,7,0)</f>
        <v>0</v>
      </c>
      <c r="O2" s="0" t="n">
        <f aca="false">VLOOKUP($B2,CLIENTES!$A$1:$H$400,8,0)</f>
        <v>0</v>
      </c>
      <c r="P2" s="0" t="str">
        <f aca="false">CONCATENATE(D2,"; ",E2)</f>
        <v>; </v>
      </c>
    </row>
    <row r="3" customFormat="false" ht="13.8" hidden="false" customHeight="false" outlineLevel="0" collapsed="false">
      <c r="A3" s="0" t="n">
        <v>2</v>
      </c>
      <c r="B3" s="47" t="s">
        <v>697</v>
      </c>
      <c r="C3" s="48"/>
      <c r="D3" s="47" t="s">
        <v>787</v>
      </c>
      <c r="E3" s="47" t="s">
        <v>788</v>
      </c>
      <c r="F3" s="47" t="s">
        <v>789</v>
      </c>
      <c r="G3" s="47" t="s">
        <v>786</v>
      </c>
      <c r="H3" s="48"/>
      <c r="I3" s="0" t="n">
        <f aca="false">VLOOKUP($B3,CLIENTES!$A$1:$H$400,2,0)</f>
        <v>0</v>
      </c>
      <c r="J3" s="0" t="str">
        <f aca="false">VLOOKUP($B3,CLIENTES!$A$1:$H$400,3,0)</f>
        <v>Samuel</v>
      </c>
      <c r="K3" s="0" t="str">
        <f aca="false">VLOOKUP($B3,CLIENTES!$A$1:$H$400,4,0)</f>
        <v>García García</v>
      </c>
      <c r="L3" s="0" t="str">
        <f aca="false">VLOOKUP($B3,CLIENTES!$A$1:$H$400,5,0)</f>
        <v>comedor I+D+i</v>
      </c>
      <c r="M3" s="0" t="n">
        <f aca="false">VLOOKUP($B3,CLIENTES!$A$1:$H$400,6,0)</f>
        <v>652878246</v>
      </c>
      <c r="N3" s="0" t="n">
        <f aca="false">VLOOKUP($B3,CLIENTES!$A$1:$H$400,7,0)</f>
        <v>0</v>
      </c>
      <c r="O3" s="0" t="n">
        <f aca="false">VLOOKUP($B3,CLIENTES!$A$1:$H$400,8,0)</f>
        <v>0</v>
      </c>
      <c r="P3" s="0" t="str">
        <f aca="false">CONCATENATE(D3,"; ",E3)</f>
        <v>POLLO POELE; FRUTA</v>
      </c>
    </row>
    <row r="4" customFormat="false" ht="13.8" hidden="false" customHeight="false" outlineLevel="0" collapsed="false">
      <c r="A4" s="0" t="n">
        <v>3</v>
      </c>
      <c r="B4" s="47" t="s">
        <v>570</v>
      </c>
      <c r="C4" s="47" t="s">
        <v>790</v>
      </c>
      <c r="D4" s="47" t="s">
        <v>791</v>
      </c>
      <c r="E4" s="47" t="s">
        <v>788</v>
      </c>
      <c r="F4" s="47" t="s">
        <v>792</v>
      </c>
      <c r="G4" s="47" t="s">
        <v>786</v>
      </c>
      <c r="H4" s="48"/>
      <c r="I4" s="0" t="n">
        <f aca="false">VLOOKUP($B4,CLIENTES!$A$1:$H$400,2,0)</f>
        <v>2</v>
      </c>
      <c r="J4" s="0" t="str">
        <f aca="false">VLOOKUP($B4,CLIENTES!$A$1:$H$400,3,0)</f>
        <v>MIGUEL</v>
      </c>
      <c r="K4" s="0" t="str">
        <f aca="false">VLOOKUP($B4,CLIENTES!$A$1:$H$400,4,0)</f>
        <v>RUIZ GARCIA</v>
      </c>
      <c r="L4" s="0" t="str">
        <f aca="false">VLOOKUP($B4,CLIENTES!$A$1:$H$400,5,0)</f>
        <v>comedor I+D+i</v>
      </c>
      <c r="M4" s="0" t="n">
        <f aca="false">VLOOKUP($B4,CLIENTES!$A$1:$H$400,6,0)</f>
        <v>697383812</v>
      </c>
      <c r="N4" s="0" t="n">
        <f aca="false">VLOOKUP($B4,CLIENTES!$A$1:$H$400,7,0)</f>
        <v>0</v>
      </c>
      <c r="O4" s="0" t="n">
        <f aca="false">VLOOKUP($B4,CLIENTES!$A$1:$H$400,8,0)</f>
        <v>0</v>
      </c>
      <c r="P4" s="0" t="str">
        <f aca="false">CONCATENATE(D4,"; ",E4)</f>
        <v>GALLO A LA PLANCHA; FRUTA</v>
      </c>
    </row>
    <row r="5" customFormat="false" ht="13.8" hidden="false" customHeight="false" outlineLevel="0" collapsed="false">
      <c r="A5" s="0" t="n">
        <v>4</v>
      </c>
      <c r="B5" s="47" t="s">
        <v>762</v>
      </c>
      <c r="C5" s="48"/>
      <c r="D5" s="47" t="s">
        <v>793</v>
      </c>
      <c r="E5" s="47" t="s">
        <v>788</v>
      </c>
      <c r="F5" s="47" t="s">
        <v>789</v>
      </c>
      <c r="G5" s="47" t="s">
        <v>786</v>
      </c>
      <c r="H5" s="48"/>
      <c r="I5" s="0" t="n">
        <f aca="false">VLOOKUP($B5,CLIENTES!$A$1:$H$400,2,0)</f>
        <v>0</v>
      </c>
      <c r="J5" s="0" t="str">
        <f aca="false">VLOOKUP($B5,CLIENTES!$A$1:$H$400,3,0)</f>
        <v>Martin</v>
      </c>
      <c r="K5" s="0" t="str">
        <f aca="false">VLOOKUP($B5,CLIENTES!$A$1:$H$400,4,0)</f>
        <v>Novoa Pello</v>
      </c>
      <c r="L5" s="0" t="str">
        <f aca="false">VLOOKUP($B5,CLIENTES!$A$1:$H$400,5,0)</f>
        <v>comedor I+D+i</v>
      </c>
      <c r="M5" s="0" t="n">
        <f aca="false">VLOOKUP($B5,CLIENTES!$A$1:$H$400,6,0)</f>
        <v>0</v>
      </c>
      <c r="N5" s="0" t="n">
        <f aca="false">VLOOKUP($B5,CLIENTES!$A$1:$H$400,7,0)</f>
        <v>0</v>
      </c>
      <c r="O5" s="0" t="n">
        <f aca="false">VLOOKUP($B5,CLIENTES!$A$1:$H$400,8,0)</f>
        <v>0</v>
      </c>
      <c r="P5" s="0" t="str">
        <f aca="false">CONCATENATE(D5,"; ",E5)</f>
        <v>RAXO DE CERDO; FRUTA</v>
      </c>
    </row>
    <row r="6" s="49" customFormat="true" ht="13.8" hidden="false" customHeight="false" outlineLevel="0" collapsed="false">
      <c r="A6" s="49" t="n">
        <v>5</v>
      </c>
      <c r="B6" s="47" t="s">
        <v>203</v>
      </c>
      <c r="C6" s="47" t="s">
        <v>794</v>
      </c>
      <c r="D6" s="47" t="s">
        <v>795</v>
      </c>
      <c r="E6" s="47" t="s">
        <v>788</v>
      </c>
      <c r="F6" s="47" t="s">
        <v>796</v>
      </c>
      <c r="G6" s="47" t="s">
        <v>786</v>
      </c>
      <c r="H6" s="48"/>
      <c r="I6" s="49" t="n">
        <f aca="false">VLOOKUP($B6,CLIENTES!$A$1:$H$400,2,0)</f>
        <v>58</v>
      </c>
      <c r="J6" s="49" t="str">
        <f aca="false">VLOOKUP($B6,CLIENTES!$A$1:$H$400,3,0)</f>
        <v>David</v>
      </c>
      <c r="K6" s="49" t="str">
        <f aca="false">VLOOKUP($B6,CLIENTES!$A$1:$H$400,4,0)</f>
        <v>Rodríguez Hierro</v>
      </c>
      <c r="L6" s="49" t="str">
        <f aca="false">VLOOKUP($B6,CLIENTES!$A$1:$H$400,5,0)</f>
        <v>comedor Rocha</v>
      </c>
      <c r="M6" s="49" t="n">
        <f aca="false">VLOOKUP($B6,CLIENTES!$A$1:$H$400,6,0)</f>
        <v>686662615</v>
      </c>
      <c r="N6" s="49" t="n">
        <f aca="false">VLOOKUP($B6,CLIENTES!$A$1:$H$400,7,0)</f>
        <v>0</v>
      </c>
      <c r="O6" s="49" t="n">
        <f aca="false">VLOOKUP($B6,CLIENTES!$A$1:$H$400,8,0)</f>
        <v>0</v>
      </c>
      <c r="P6" s="49" t="str">
        <f aca="false">CONCATENATE(D6,"; ",E6)</f>
        <v>FILETE DE TERNERA; FRUTA</v>
      </c>
    </row>
    <row r="7" customFormat="false" ht="13.8" hidden="false" customHeight="false" outlineLevel="0" collapsed="false">
      <c r="A7" s="0" t="n">
        <v>6</v>
      </c>
      <c r="B7" s="47" t="s">
        <v>251</v>
      </c>
      <c r="C7" s="48"/>
      <c r="D7" s="47" t="s">
        <v>793</v>
      </c>
      <c r="E7" s="47" t="s">
        <v>788</v>
      </c>
      <c r="F7" s="47" t="s">
        <v>789</v>
      </c>
      <c r="G7" s="47" t="s">
        <v>786</v>
      </c>
      <c r="H7" s="48"/>
      <c r="I7" s="0" t="n">
        <f aca="false">VLOOKUP($B7,CLIENTES!$A$1:$H$400,2,0)</f>
        <v>14</v>
      </c>
      <c r="J7" s="0" t="str">
        <f aca="false">VLOOKUP($B7,CLIENTES!$A$1:$H$400,3,0)</f>
        <v>Enrique</v>
      </c>
      <c r="K7" s="0" t="str">
        <f aca="false">VLOOKUP($B7,CLIENTES!$A$1:$H$400,4,0)</f>
        <v>Romay Castiñeira</v>
      </c>
      <c r="L7" s="0" t="str">
        <f aca="false">VLOOKUP($B7,CLIENTES!$A$1:$H$400,5,0)</f>
        <v>comedor I+D+i</v>
      </c>
      <c r="M7" s="0" t="n">
        <f aca="false">VLOOKUP($B7,CLIENTES!$A$1:$H$400,6,0)</f>
        <v>651146505</v>
      </c>
      <c r="N7" s="0" t="n">
        <f aca="false">VLOOKUP($B7,CLIENTES!$A$1:$H$400,7,0)</f>
        <v>0</v>
      </c>
      <c r="O7" s="0" t="n">
        <f aca="false">VLOOKUP($B7,CLIENTES!$A$1:$H$400,8,0)</f>
        <v>0</v>
      </c>
      <c r="P7" s="0" t="str">
        <f aca="false">CONCATENATE(D7,"; ",E7)</f>
        <v>RAXO DE CERDO; FRUTA</v>
      </c>
    </row>
    <row r="8" customFormat="false" ht="13.8" hidden="false" customHeight="false" outlineLevel="0" collapsed="false">
      <c r="A8" s="0" t="n">
        <v>7</v>
      </c>
      <c r="B8" s="47" t="s">
        <v>57</v>
      </c>
      <c r="C8" s="47" t="s">
        <v>785</v>
      </c>
      <c r="D8" s="47" t="s">
        <v>791</v>
      </c>
      <c r="E8" s="47" t="s">
        <v>788</v>
      </c>
      <c r="F8" s="47" t="s">
        <v>797</v>
      </c>
      <c r="G8" s="47" t="s">
        <v>786</v>
      </c>
      <c r="H8" s="48"/>
      <c r="I8" s="0" t="n">
        <f aca="false">VLOOKUP($B8,CLIENTES!$A$1:$H$400,2,0)</f>
        <v>18</v>
      </c>
      <c r="J8" s="0" t="str">
        <f aca="false">VLOOKUP($B8,CLIENTES!$A$1:$H$400,3,0)</f>
        <v>Alicia</v>
      </c>
      <c r="K8" s="0" t="str">
        <f aca="false">VLOOKUP($B8,CLIENTES!$A$1:$H$400,4,0)</f>
        <v>Mourelle Blanco</v>
      </c>
      <c r="L8" s="0" t="str">
        <f aca="false">VLOOKUP($B8,CLIENTES!$A$1:$H$400,5,0)</f>
        <v>comedor Comercial</v>
      </c>
      <c r="M8" s="0" t="n">
        <f aca="false">VLOOKUP($B8,CLIENTES!$A$1:$H$400,6,0)</f>
        <v>0</v>
      </c>
      <c r="N8" s="0" t="n">
        <f aca="false">VLOOKUP($B8,CLIENTES!$A$1:$H$400,7,0)</f>
        <v>0</v>
      </c>
      <c r="O8" s="0" t="n">
        <f aca="false">VLOOKUP($B8,CLIENTES!$A$1:$H$400,8,0)</f>
        <v>0</v>
      </c>
      <c r="P8" s="0" t="str">
        <f aca="false">CONCATENATE(D8,"; ",E8)</f>
        <v>GALLO A LA PLANCHA; FRUTA</v>
      </c>
    </row>
    <row r="9" customFormat="false" ht="13.8" hidden="false" customHeight="false" outlineLevel="0" collapsed="false">
      <c r="A9" s="0" t="n">
        <v>8</v>
      </c>
      <c r="B9" s="47" t="s">
        <v>562</v>
      </c>
      <c r="C9" s="47" t="s">
        <v>790</v>
      </c>
      <c r="D9" s="47" t="s">
        <v>791</v>
      </c>
      <c r="E9" s="48"/>
      <c r="F9" s="47" t="s">
        <v>798</v>
      </c>
      <c r="G9" s="47" t="s">
        <v>786</v>
      </c>
      <c r="H9" s="48"/>
      <c r="I9" s="0" t="n">
        <f aca="false">VLOOKUP($B9,CLIENTES!$A$1:$H$400,2,0)</f>
        <v>0</v>
      </c>
      <c r="J9" s="0" t="str">
        <f aca="false">VLOOKUP($B9,CLIENTES!$A$1:$H$400,3,0)</f>
        <v>Maura</v>
      </c>
      <c r="K9" s="0" t="str">
        <f aca="false">VLOOKUP($B9,CLIENTES!$A$1:$H$400,4,0)</f>
        <v>Outeiral García</v>
      </c>
      <c r="L9" s="0" t="str">
        <f aca="false">VLOOKUP($B9,CLIENTES!$A$1:$H$400,5,0)</f>
        <v>comedor Rocha</v>
      </c>
      <c r="M9" s="0" t="n">
        <f aca="false">VLOOKUP($B9,CLIENTES!$A$1:$H$400,6,0)</f>
        <v>609803295</v>
      </c>
      <c r="N9" s="0" t="n">
        <f aca="false">VLOOKUP($B9,CLIENTES!$A$1:$H$400,7,0)</f>
        <v>0</v>
      </c>
      <c r="O9" s="0" t="n">
        <f aca="false">VLOOKUP($B9,CLIENTES!$A$1:$H$400,8,0)</f>
        <v>0</v>
      </c>
      <c r="P9" s="0" t="str">
        <f aca="false">CONCATENATE(D9,"; ",E9)</f>
        <v>GALLO A LA PLANCHA; </v>
      </c>
    </row>
    <row r="10" customFormat="false" ht="15" hidden="false" customHeight="true" outlineLevel="0" collapsed="false">
      <c r="A10" s="0" t="n">
        <v>9</v>
      </c>
      <c r="B10" s="47" t="s">
        <v>703</v>
      </c>
      <c r="C10" s="47" t="s">
        <v>794</v>
      </c>
      <c r="D10" s="47" t="s">
        <v>791</v>
      </c>
      <c r="E10" s="47" t="s">
        <v>788</v>
      </c>
      <c r="F10" s="47" t="s">
        <v>798</v>
      </c>
      <c r="G10" s="47" t="s">
        <v>786</v>
      </c>
      <c r="H10" s="48"/>
      <c r="I10" s="0" t="n">
        <f aca="false">VLOOKUP($B10,CLIENTES!$A$1:$H$400,2,0)</f>
        <v>92</v>
      </c>
      <c r="J10" s="0" t="str">
        <f aca="false">VLOOKUP($B10,CLIENTES!$A$1:$H$400,3,0)</f>
        <v>Sergio</v>
      </c>
      <c r="K10" s="0" t="str">
        <f aca="false">VLOOKUP($B10,CLIENTES!$A$1:$H$400,4,0)</f>
        <v>Bello Martinez</v>
      </c>
      <c r="L10" s="0" t="str">
        <f aca="false">VLOOKUP($B10,CLIENTES!$A$1:$H$400,5,0)</f>
        <v>comedor I+D+i</v>
      </c>
      <c r="M10" s="0" t="n">
        <f aca="false">VLOOKUP($B10,CLIENTES!$A$1:$H$400,6,0)</f>
        <v>645991795</v>
      </c>
      <c r="N10" s="0" t="n">
        <f aca="false">VLOOKUP($B10,CLIENTES!$A$1:$H$400,7,0)</f>
        <v>0</v>
      </c>
      <c r="O10" s="0" t="str">
        <f aca="false">VLOOKUP($B10,CLIENTES!$A$1:$H$400,8,0)</f>
        <v>Crustaceos</v>
      </c>
      <c r="P10" s="0" t="str">
        <f aca="false">CONCATENATE(E10,"; ",F10)</f>
        <v>FRUTA; PATATAS COCIDAS</v>
      </c>
    </row>
    <row r="11" s="49" customFormat="true" ht="13.8" hidden="false" customHeight="false" outlineLevel="0" collapsed="false">
      <c r="A11" s="49" t="n">
        <v>10</v>
      </c>
      <c r="B11" s="47" t="s">
        <v>351</v>
      </c>
      <c r="C11" s="48"/>
      <c r="D11" s="47" t="s">
        <v>793</v>
      </c>
      <c r="E11" s="47" t="s">
        <v>788</v>
      </c>
      <c r="F11" s="47" t="s">
        <v>789</v>
      </c>
      <c r="G11" s="47" t="s">
        <v>786</v>
      </c>
      <c r="H11" s="47" t="s">
        <v>799</v>
      </c>
      <c r="I11" s="49" t="n">
        <f aca="false">VLOOKUP($B11,CLIENTES!$A$1:$H$400,2,0)</f>
        <v>0</v>
      </c>
      <c r="J11" s="49" t="str">
        <f aca="false">VLOOKUP($B11,CLIENTES!$A$1:$H$400,3,0)</f>
        <v>Javier</v>
      </c>
      <c r="K11" s="49" t="str">
        <f aca="false">VLOOKUP($B11,CLIENTES!$A$1:$H$400,4,0)</f>
        <v>Gallego Fernández</v>
      </c>
      <c r="L11" s="49" t="str">
        <f aca="false">VLOOKUP($B11,CLIENTES!$A$1:$H$400,5,0)</f>
        <v>comedor I+D+i</v>
      </c>
      <c r="M11" s="49" t="n">
        <f aca="false">VLOOKUP($B11,CLIENTES!$A$1:$H$400,6,0)</f>
        <v>629908936</v>
      </c>
      <c r="N11" s="49" t="n">
        <f aca="false">VLOOKUP($B11,CLIENTES!$A$1:$H$400,7,0)</f>
        <v>0</v>
      </c>
      <c r="O11" s="49" t="n">
        <f aca="false">VLOOKUP($B11,CLIENTES!$A$1:$H$400,8,0)</f>
        <v>0</v>
      </c>
      <c r="P11" s="49" t="str">
        <f aca="false">CONCATENATE(E11,"; ",F11)</f>
        <v>FRUTA; PATATAS FRITAS</v>
      </c>
    </row>
    <row r="12" customFormat="false" ht="13.8" hidden="false" customHeight="false" outlineLevel="0" collapsed="false">
      <c r="A12" s="0" t="n">
        <v>11</v>
      </c>
      <c r="B12" s="47" t="s">
        <v>328</v>
      </c>
      <c r="C12" s="47" t="s">
        <v>790</v>
      </c>
      <c r="D12" s="47" t="s">
        <v>791</v>
      </c>
      <c r="E12" s="47" t="s">
        <v>788</v>
      </c>
      <c r="F12" s="47" t="s">
        <v>797</v>
      </c>
      <c r="G12" s="47" t="s">
        <v>786</v>
      </c>
      <c r="H12" s="48"/>
      <c r="I12" s="0" t="n">
        <f aca="false">VLOOKUP($B12,CLIENTES!$A$1:$H$400,2,0)</f>
        <v>229</v>
      </c>
      <c r="J12" s="0" t="str">
        <f aca="false">VLOOKUP($B12,CLIENTES!$A$1:$H$400,3,0)</f>
        <v>IVAN</v>
      </c>
      <c r="K12" s="0" t="str">
        <f aca="false">VLOOKUP($B12,CLIENTES!$A$1:$H$400,4,0)</f>
        <v>BOTANA GARCIA</v>
      </c>
      <c r="L12" s="0" t="str">
        <f aca="false">VLOOKUP($B12,CLIENTES!$A$1:$H$400,5,0)</f>
        <v>comedor I+D+i</v>
      </c>
      <c r="M12" s="0" t="n">
        <f aca="false">VLOOKUP($B12,CLIENTES!$A$1:$H$400,6,0)</f>
        <v>679150587</v>
      </c>
      <c r="N12" s="0" t="n">
        <f aca="false">VLOOKUP($B12,CLIENTES!$A$1:$H$400,7,0)</f>
        <v>0</v>
      </c>
      <c r="O12" s="0" t="n">
        <f aca="false">VLOOKUP($B12,CLIENTES!$A$1:$H$400,8,0)</f>
        <v>0</v>
      </c>
      <c r="P12" s="0" t="str">
        <f aca="false">CONCATENATE(D12,"; ",E12)</f>
        <v>GALLO A LA PLANCHA; FRUTA</v>
      </c>
    </row>
    <row r="13" customFormat="false" ht="13.8" hidden="false" customHeight="false" outlineLevel="0" collapsed="false">
      <c r="A13" s="0" t="n">
        <v>12</v>
      </c>
      <c r="B13" s="47" t="s">
        <v>768</v>
      </c>
      <c r="C13" s="48"/>
      <c r="D13" s="47" t="s">
        <v>787</v>
      </c>
      <c r="E13" s="47" t="s">
        <v>800</v>
      </c>
      <c r="F13" s="47" t="s">
        <v>796</v>
      </c>
      <c r="G13" s="47" t="s">
        <v>786</v>
      </c>
      <c r="H13" s="48"/>
      <c r="I13" s="0" t="n">
        <f aca="false">VLOOKUP($B13,CLIENTES!$A$1:$H$400,2,0)</f>
        <v>0</v>
      </c>
      <c r="J13" s="0" t="str">
        <f aca="false">VLOOKUP($B13,CLIENTES!$A$1:$H$400,3,0)</f>
        <v>María</v>
      </c>
      <c r="K13" s="0" t="str">
        <f aca="false">VLOOKUP($B13,CLIENTES!$A$1:$H$400,4,0)</f>
        <v>Marante Boado</v>
      </c>
      <c r="L13" s="0" t="str">
        <f aca="false">VLOOKUP($B13,CLIENTES!$A$1:$H$400,5,0)</f>
        <v>comedor Rocha</v>
      </c>
      <c r="M13" s="0" t="n">
        <f aca="false">VLOOKUP($B13,CLIENTES!$A$1:$H$400,6,0)</f>
        <v>0</v>
      </c>
      <c r="N13" s="0" t="n">
        <f aca="false">VLOOKUP($B13,CLIENTES!$A$1:$H$400,7,0)</f>
        <v>0</v>
      </c>
      <c r="O13" s="0" t="n">
        <f aca="false">VLOOKUP($B13,CLIENTES!$A$1:$H$400,8,0)</f>
        <v>0</v>
      </c>
      <c r="P13" s="0" t="str">
        <f aca="false">CONCATENATE(D13,"; ",E13)</f>
        <v>POLLO POELE; TIRAMISU CASERO</v>
      </c>
    </row>
    <row r="14" customFormat="false" ht="13.8" hidden="false" customHeight="false" outlineLevel="0" collapsed="false">
      <c r="A14" s="0" t="n">
        <v>13</v>
      </c>
      <c r="B14" s="47" t="s">
        <v>143</v>
      </c>
      <c r="C14" s="47" t="s">
        <v>801</v>
      </c>
      <c r="D14" s="47" t="s">
        <v>793</v>
      </c>
      <c r="E14" s="47" t="s">
        <v>788</v>
      </c>
      <c r="F14" s="47" t="s">
        <v>796</v>
      </c>
      <c r="G14" s="47" t="s">
        <v>786</v>
      </c>
      <c r="H14" s="48"/>
      <c r="I14" s="0" t="n">
        <f aca="false">VLOOKUP($B14,CLIENTES!$A$1:$H$400,2,0)</f>
        <v>146</v>
      </c>
      <c r="J14" s="0" t="str">
        <f aca="false">VLOOKUP($B14,CLIENTES!$A$1:$H$400,3,0)</f>
        <v>Carlos</v>
      </c>
      <c r="K14" s="0" t="str">
        <f aca="false">VLOOKUP($B14,CLIENTES!$A$1:$H$400,4,0)</f>
        <v>Perez Sainz</v>
      </c>
      <c r="L14" s="0" t="str">
        <f aca="false">VLOOKUP($B14,CLIENTES!$A$1:$H$400,5,0)</f>
        <v>comedor Rocha</v>
      </c>
      <c r="M14" s="0" t="n">
        <f aca="false">VLOOKUP($B14,CLIENTES!$A$1:$H$400,6,0)</f>
        <v>0</v>
      </c>
      <c r="N14" s="0" t="n">
        <f aca="false">VLOOKUP($B14,CLIENTES!$A$1:$H$400,7,0)</f>
        <v>0</v>
      </c>
      <c r="O14" s="0" t="n">
        <f aca="false">VLOOKUP($B14,CLIENTES!$A$1:$H$400,8,0)</f>
        <v>0</v>
      </c>
      <c r="P14" s="0" t="str">
        <f aca="false">CONCATENATE(D14,"; ",E14)</f>
        <v>RAXO DE CERDO; FRUTA</v>
      </c>
    </row>
    <row r="15" s="49" customFormat="true" ht="17.25" hidden="false" customHeight="true" outlineLevel="0" collapsed="false">
      <c r="A15" s="49" t="n">
        <v>14</v>
      </c>
      <c r="B15" s="47" t="s">
        <v>531</v>
      </c>
      <c r="C15" s="47" t="s">
        <v>785</v>
      </c>
      <c r="D15" s="47" t="s">
        <v>793</v>
      </c>
      <c r="E15" s="47" t="s">
        <v>788</v>
      </c>
      <c r="F15" s="47" t="s">
        <v>789</v>
      </c>
      <c r="G15" s="47" t="s">
        <v>786</v>
      </c>
      <c r="H15" s="48"/>
      <c r="I15" s="49" t="n">
        <f aca="false">VLOOKUP($B15,CLIENTES!$A$1:$H$400,2,0)</f>
        <v>0</v>
      </c>
      <c r="J15" s="49" t="str">
        <f aca="false">VLOOKUP($B15,CLIENTES!$A$1:$H$400,3,0)</f>
        <v>MANUEL ALEJANDRO</v>
      </c>
      <c r="K15" s="49" t="str">
        <f aca="false">VLOOKUP($B15,CLIENTES!$A$1:$H$400,4,0)</f>
        <v>CASAL</v>
      </c>
      <c r="L15" s="49" t="str">
        <f aca="false">VLOOKUP($B15,CLIENTES!$A$1:$H$400,5,0)</f>
        <v>comedor Rocha</v>
      </c>
      <c r="M15" s="49" t="n">
        <f aca="false">VLOOKUP($B15,CLIENTES!$A$1:$H$400,6,0)</f>
        <v>0</v>
      </c>
      <c r="N15" s="49" t="n">
        <f aca="false">VLOOKUP($B15,CLIENTES!$A$1:$H$400,7,0)</f>
        <v>0</v>
      </c>
      <c r="O15" s="49" t="n">
        <f aca="false">VLOOKUP($B15,CLIENTES!$A$1:$H$400,8,0)</f>
        <v>0</v>
      </c>
      <c r="P15" s="49" t="str">
        <f aca="false">CONCATENATE(D15,"; ",E15)</f>
        <v>RAXO DE CERDO; FRUTA</v>
      </c>
    </row>
    <row r="16" s="49" customFormat="true" ht="13.8" hidden="false" customHeight="false" outlineLevel="0" collapsed="false">
      <c r="A16" s="49" t="n">
        <v>15</v>
      </c>
      <c r="B16" s="47" t="s">
        <v>291</v>
      </c>
      <c r="C16" s="48"/>
      <c r="D16" s="47" t="s">
        <v>787</v>
      </c>
      <c r="E16" s="47" t="s">
        <v>788</v>
      </c>
      <c r="F16" s="47" t="s">
        <v>789</v>
      </c>
      <c r="G16" s="47" t="s">
        <v>786</v>
      </c>
      <c r="H16" s="48"/>
      <c r="I16" s="49" t="n">
        <f aca="false">VLOOKUP($B16,CLIENTES!$A$1:$H$400,2,0)</f>
        <v>53</v>
      </c>
      <c r="J16" s="49" t="str">
        <f aca="false">VLOOKUP($B16,CLIENTES!$A$1:$H$400,3,0)</f>
        <v>Gabriel</v>
      </c>
      <c r="K16" s="49" t="str">
        <f aca="false">VLOOKUP($B16,CLIENTES!$A$1:$H$400,4,0)</f>
        <v>Viqueira Miranda</v>
      </c>
      <c r="L16" s="49" t="str">
        <f aca="false">VLOOKUP($B16,CLIENTES!$A$1:$H$400,5,0)</f>
        <v>comedor Rocha</v>
      </c>
      <c r="M16" s="49" t="n">
        <f aca="false">VLOOKUP($B16,CLIENTES!$A$1:$H$400,6,0)</f>
        <v>618109476</v>
      </c>
      <c r="N16" s="49" t="n">
        <f aca="false">VLOOKUP($B16,CLIENTES!$A$1:$H$400,7,0)</f>
        <v>0</v>
      </c>
      <c r="O16" s="49" t="n">
        <f aca="false">VLOOKUP($B16,CLIENTES!$A$1:$H$400,8,0)</f>
        <v>0</v>
      </c>
      <c r="P16" s="49" t="str">
        <f aca="false">CONCATENATE(D16,"; ",E16)</f>
        <v>POLLO POELE; FRUTA</v>
      </c>
    </row>
    <row r="17" customFormat="false" ht="13.8" hidden="false" customHeight="false" outlineLevel="0" collapsed="false">
      <c r="A17" s="0" t="n">
        <v>16</v>
      </c>
      <c r="B17" s="3"/>
      <c r="C17" s="3"/>
      <c r="D17" s="3"/>
      <c r="E17" s="3"/>
      <c r="F17" s="3"/>
      <c r="G17" s="3"/>
      <c r="H17" s="16"/>
      <c r="I17" s="0" t="e">
        <f aca="false">VLOOKUP($B17,CLIENTES!$A$1:$H$400,2,0)</f>
        <v>#N/A</v>
      </c>
      <c r="J17" s="0" t="e">
        <f aca="false">VLOOKUP($B17,CLIENTES!$A$1:$H$400,3,0)</f>
        <v>#N/A</v>
      </c>
      <c r="K17" s="0" t="e">
        <f aca="false">VLOOKUP($B17,CLIENTES!$A$1:$H$400,4,0)</f>
        <v>#N/A</v>
      </c>
      <c r="L17" s="0" t="e">
        <f aca="false">VLOOKUP($B17,CLIENTES!$A$1:$H$400,5,0)</f>
        <v>#N/A</v>
      </c>
      <c r="M17" s="0" t="e">
        <f aca="false">VLOOKUP($B17,CLIENTES!$A$1:$H$400,6,0)</f>
        <v>#N/A</v>
      </c>
      <c r="N17" s="0" t="e">
        <f aca="false">VLOOKUP($B17,CLIENTES!$A$1:$H$400,7,0)</f>
        <v>#N/A</v>
      </c>
      <c r="O17" s="0" t="e">
        <f aca="false">VLOOKUP($B17,CLIENTES!$A$1:$H$400,8,0)</f>
        <v>#N/A</v>
      </c>
      <c r="P17" s="0" t="str">
        <f aca="false">CONCATENATE(D17,"; ",E17)</f>
        <v>; </v>
      </c>
    </row>
    <row r="18" customFormat="false" ht="13.8" hidden="false" customHeight="false" outlineLevel="0" collapsed="false">
      <c r="A18" s="0" t="n">
        <v>17</v>
      </c>
      <c r="B18" s="3"/>
      <c r="C18" s="3"/>
      <c r="D18" s="3"/>
      <c r="E18" s="3"/>
      <c r="F18" s="3"/>
      <c r="G18" s="3"/>
      <c r="H18" s="3"/>
      <c r="I18" s="0" t="e">
        <f aca="false">VLOOKUP($B18,CLIENTES!$A$1:$H$400,2,0)</f>
        <v>#N/A</v>
      </c>
      <c r="J18" s="0" t="e">
        <f aca="false">VLOOKUP($B18,CLIENTES!$A$1:$H$400,3,0)</f>
        <v>#N/A</v>
      </c>
      <c r="K18" s="0" t="e">
        <f aca="false">VLOOKUP($B18,CLIENTES!$A$1:$H$400,4,0)</f>
        <v>#N/A</v>
      </c>
      <c r="L18" s="0" t="e">
        <f aca="false">VLOOKUP($B18,CLIENTES!$A$1:$H$400,5,0)</f>
        <v>#N/A</v>
      </c>
      <c r="M18" s="0" t="e">
        <f aca="false">VLOOKUP($B18,CLIENTES!$A$1:$H$400,6,0)</f>
        <v>#N/A</v>
      </c>
      <c r="N18" s="0" t="e">
        <f aca="false">VLOOKUP($B18,CLIENTES!$A$1:$H$400,7,0)</f>
        <v>#N/A</v>
      </c>
      <c r="O18" s="0" t="e">
        <f aca="false">VLOOKUP($B18,CLIENTES!$A$1:$H$400,8,0)</f>
        <v>#N/A</v>
      </c>
      <c r="P18" s="0" t="str">
        <f aca="false">CONCATENATE(D18,"; ",E18)</f>
        <v>; </v>
      </c>
    </row>
    <row r="19" customFormat="false" ht="13.8" hidden="false" customHeight="false" outlineLevel="0" collapsed="false">
      <c r="A19" s="0" t="n">
        <v>18</v>
      </c>
      <c r="B19" s="3"/>
      <c r="C19" s="3"/>
      <c r="D19" s="3"/>
      <c r="E19" s="3"/>
      <c r="F19" s="3"/>
      <c r="G19" s="3"/>
      <c r="H19" s="3"/>
      <c r="I19" s="0" t="e">
        <f aca="false">VLOOKUP($B19,CLIENTES!$A$1:$H$400,2,0)</f>
        <v>#N/A</v>
      </c>
      <c r="J19" s="0" t="e">
        <f aca="false">VLOOKUP($B19,CLIENTES!$A$1:$H$400,3,0)</f>
        <v>#N/A</v>
      </c>
      <c r="K19" s="0" t="e">
        <f aca="false">VLOOKUP($B19,CLIENTES!$A$1:$H$400,4,0)</f>
        <v>#N/A</v>
      </c>
      <c r="L19" s="0" t="e">
        <f aca="false">VLOOKUP($B19,CLIENTES!$A$1:$H$400,5,0)</f>
        <v>#N/A</v>
      </c>
      <c r="M19" s="0" t="e">
        <f aca="false">VLOOKUP($B19,CLIENTES!$A$1:$H$400,6,0)</f>
        <v>#N/A</v>
      </c>
      <c r="N19" s="0" t="e">
        <f aca="false">VLOOKUP($B19,CLIENTES!$A$1:$H$400,7,0)</f>
        <v>#N/A</v>
      </c>
      <c r="O19" s="0" t="e">
        <f aca="false">VLOOKUP($B19,CLIENTES!$A$1:$H$400,8,0)</f>
        <v>#N/A</v>
      </c>
      <c r="P19" s="0" t="str">
        <f aca="false">CONCATENATE(D19,"; ",E19)</f>
        <v>; </v>
      </c>
    </row>
    <row r="20" s="19" customFormat="true" ht="15.75" hidden="false" customHeight="false" outlineLevel="0" collapsed="false">
      <c r="A20" s="19" t="n">
        <v>19</v>
      </c>
      <c r="B20" s="3"/>
      <c r="C20" s="3"/>
      <c r="D20" s="3"/>
      <c r="E20" s="3"/>
      <c r="F20" s="3"/>
      <c r="G20" s="3"/>
      <c r="H20" s="3"/>
      <c r="I20" s="19" t="e">
        <f aca="false">VLOOKUP($B20,CLIENTES!$A$1:$H$400,2,0)</f>
        <v>#N/A</v>
      </c>
      <c r="J20" s="19" t="e">
        <f aca="false">VLOOKUP($B20,CLIENTES!$A$1:$H$400,3,0)</f>
        <v>#N/A</v>
      </c>
      <c r="K20" s="19" t="e">
        <f aca="false">VLOOKUP($B20,CLIENTES!$A$1:$H$400,4,0)</f>
        <v>#N/A</v>
      </c>
      <c r="L20" s="19" t="e">
        <f aca="false">VLOOKUP($B20,CLIENTES!$A$1:$H$400,5,0)</f>
        <v>#N/A</v>
      </c>
      <c r="M20" s="19" t="e">
        <f aca="false">VLOOKUP($B20,CLIENTES!$A$1:$H$400,6,0)</f>
        <v>#N/A</v>
      </c>
      <c r="N20" s="19" t="e">
        <f aca="false">VLOOKUP($B20,CLIENTES!$A$1:$H$400,7,0)</f>
        <v>#N/A</v>
      </c>
      <c r="O20" s="19" t="e">
        <f aca="false">VLOOKUP($B20,CLIENTES!$A$1:$H$400,8,0)</f>
        <v>#N/A</v>
      </c>
      <c r="P20" s="19" t="str">
        <f aca="false">CONCATENATE(D20,"; ",E20)</f>
        <v>; </v>
      </c>
    </row>
    <row r="21" customFormat="false" ht="15.75" hidden="false" customHeight="false" outlineLevel="0" collapsed="false">
      <c r="A21" s="0" t="n">
        <v>20</v>
      </c>
      <c r="B21" s="3"/>
      <c r="C21" s="3"/>
      <c r="D21" s="3"/>
      <c r="E21" s="3"/>
      <c r="F21" s="3"/>
      <c r="G21" s="3"/>
      <c r="H21" s="3"/>
      <c r="I21" s="0" t="e">
        <f aca="false">VLOOKUP($B21,CLIENTES!$A$1:$H$400,2,0)</f>
        <v>#N/A</v>
      </c>
      <c r="J21" s="0" t="e">
        <f aca="false">VLOOKUP($B21,CLIENTES!$A$1:$H$400,3,0)</f>
        <v>#N/A</v>
      </c>
      <c r="K21" s="0" t="e">
        <f aca="false">VLOOKUP($B21,CLIENTES!$A$1:$H$400,4,0)</f>
        <v>#N/A</v>
      </c>
      <c r="L21" s="0" t="e">
        <f aca="false">VLOOKUP($B21,CLIENTES!$A$1:$H$400,5,0)</f>
        <v>#N/A</v>
      </c>
      <c r="M21" s="0" t="e">
        <f aca="false">VLOOKUP($B21,CLIENTES!$A$1:$H$400,6,0)</f>
        <v>#N/A</v>
      </c>
      <c r="N21" s="0" t="e">
        <f aca="false">VLOOKUP($B21,CLIENTES!$A$1:$H$400,7,0)</f>
        <v>#N/A</v>
      </c>
      <c r="O21" s="0" t="e">
        <f aca="false">VLOOKUP($B21,CLIENTES!$A$1:$H$400,8,0)</f>
        <v>#N/A</v>
      </c>
      <c r="P21" s="0" t="str">
        <f aca="false">CONCATENATE(D21,"; ",E21)</f>
        <v>; </v>
      </c>
    </row>
    <row r="22" customFormat="false" ht="15.75" hidden="false" customHeight="false" outlineLevel="0" collapsed="false">
      <c r="A22" s="0" t="n">
        <v>21</v>
      </c>
      <c r="B22" s="3"/>
      <c r="C22" s="3"/>
      <c r="D22" s="3"/>
      <c r="E22" s="3"/>
      <c r="F22" s="3"/>
      <c r="G22" s="3"/>
      <c r="H22" s="3"/>
      <c r="I22" s="0" t="e">
        <f aca="false">VLOOKUP($B22,CLIENTES!$A$1:$H$400,2,0)</f>
        <v>#N/A</v>
      </c>
      <c r="J22" s="0" t="e">
        <f aca="false">VLOOKUP($B22,CLIENTES!$A$1:$H$400,3,0)</f>
        <v>#N/A</v>
      </c>
      <c r="K22" s="0" t="e">
        <f aca="false">VLOOKUP($B22,CLIENTES!$A$1:$H$400,4,0)</f>
        <v>#N/A</v>
      </c>
      <c r="L22" s="0" t="e">
        <f aca="false">VLOOKUP($B22,CLIENTES!$A$1:$H$400,5,0)</f>
        <v>#N/A</v>
      </c>
      <c r="M22" s="0" t="e">
        <f aca="false">VLOOKUP($B22,CLIENTES!$A$1:$H$400,6,0)</f>
        <v>#N/A</v>
      </c>
      <c r="N22" s="0" t="e">
        <f aca="false">VLOOKUP($B22,CLIENTES!$A$1:$H$400,7,0)</f>
        <v>#N/A</v>
      </c>
      <c r="O22" s="0" t="e">
        <f aca="false">VLOOKUP($B22,CLIENTES!$A$1:$H$400,8,0)</f>
        <v>#N/A</v>
      </c>
      <c r="P22" s="0" t="str">
        <f aca="false">CONCATENATE(D22,"; ",E22)</f>
        <v>; </v>
      </c>
    </row>
    <row r="23" s="19" customFormat="true" ht="15.75" hidden="false" customHeight="false" outlineLevel="0" collapsed="false">
      <c r="A23" s="19" t="n">
        <v>22</v>
      </c>
      <c r="B23" s="3"/>
      <c r="C23" s="3"/>
      <c r="D23" s="3"/>
      <c r="E23" s="3"/>
      <c r="F23" s="3"/>
      <c r="G23" s="3"/>
      <c r="H23" s="3"/>
      <c r="I23" s="19" t="e">
        <f aca="false">VLOOKUP($B23,CLIENTES!$A$1:$H$400,2,0)</f>
        <v>#N/A</v>
      </c>
      <c r="J23" s="19" t="e">
        <f aca="false">VLOOKUP($B23,CLIENTES!$A$1:$H$400,3,0)</f>
        <v>#N/A</v>
      </c>
      <c r="K23" s="19" t="e">
        <f aca="false">VLOOKUP($B23,CLIENTES!$A$1:$H$400,4,0)</f>
        <v>#N/A</v>
      </c>
      <c r="L23" s="19" t="e">
        <f aca="false">VLOOKUP($B23,CLIENTES!$A$1:$H$400,5,0)</f>
        <v>#N/A</v>
      </c>
      <c r="M23" s="19" t="e">
        <f aca="false">VLOOKUP($B23,CLIENTES!$A$1:$H$400,6,0)</f>
        <v>#N/A</v>
      </c>
      <c r="N23" s="19" t="e">
        <f aca="false">VLOOKUP($B23,CLIENTES!$A$1:$H$400,7,0)</f>
        <v>#N/A</v>
      </c>
      <c r="O23" s="19" t="e">
        <f aca="false">VLOOKUP($B23,CLIENTES!$A$1:$H$400,8,0)</f>
        <v>#N/A</v>
      </c>
      <c r="P23" s="19" t="str">
        <f aca="false">CONCATENATE(D23,"; ",E23)</f>
        <v>; </v>
      </c>
    </row>
    <row r="24" customFormat="false" ht="15.75" hidden="false" customHeight="false" outlineLevel="0" collapsed="false">
      <c r="A24" s="0" t="n">
        <v>23</v>
      </c>
      <c r="B24" s="3"/>
      <c r="C24" s="3"/>
      <c r="D24" s="3"/>
      <c r="E24" s="3"/>
      <c r="F24" s="3"/>
      <c r="G24" s="3"/>
      <c r="H24" s="16"/>
      <c r="I24" s="0" t="e">
        <f aca="false">VLOOKUP($B24,CLIENTES!$A$1:$H$400,2,0)</f>
        <v>#N/A</v>
      </c>
      <c r="J24" s="0" t="e">
        <f aca="false">VLOOKUP($B24,CLIENTES!$A$1:$H$400,3,0)</f>
        <v>#N/A</v>
      </c>
      <c r="K24" s="0" t="e">
        <f aca="false">VLOOKUP($B24,CLIENTES!$A$1:$H$400,4,0)</f>
        <v>#N/A</v>
      </c>
      <c r="L24" s="0" t="e">
        <f aca="false">VLOOKUP($B24,CLIENTES!$A$1:$H$400,5,0)</f>
        <v>#N/A</v>
      </c>
      <c r="M24" s="0" t="e">
        <f aca="false">VLOOKUP($B24,CLIENTES!$A$1:$H$400,6,0)</f>
        <v>#N/A</v>
      </c>
      <c r="N24" s="0" t="e">
        <f aca="false">VLOOKUP($B24,CLIENTES!$A$1:$H$400,7,0)</f>
        <v>#N/A</v>
      </c>
      <c r="O24" s="0" t="e">
        <f aca="false">VLOOKUP($B24,CLIENTES!$A$1:$H$400,8,0)</f>
        <v>#N/A</v>
      </c>
      <c r="P24" s="0" t="str">
        <f aca="false">CONCATENATE(D24,"; ",E24)</f>
        <v>; </v>
      </c>
    </row>
    <row r="25" customFormat="false" ht="15.75" hidden="false" customHeight="false" outlineLevel="0" collapsed="false">
      <c r="A25" s="0" t="n">
        <v>24</v>
      </c>
      <c r="B25" s="3"/>
      <c r="C25" s="3"/>
      <c r="D25" s="3"/>
      <c r="E25" s="3"/>
      <c r="F25" s="3"/>
      <c r="G25" s="3"/>
      <c r="H25" s="3"/>
      <c r="I25" s="0" t="e">
        <f aca="false">VLOOKUP($B25,CLIENTES!$A$1:$H$400,2,0)</f>
        <v>#N/A</v>
      </c>
      <c r="J25" s="0" t="e">
        <f aca="false">VLOOKUP($B25,CLIENTES!$A$1:$H$400,3,0)</f>
        <v>#N/A</v>
      </c>
      <c r="K25" s="0" t="e">
        <f aca="false">VLOOKUP($B25,CLIENTES!$A$1:$H$400,4,0)</f>
        <v>#N/A</v>
      </c>
      <c r="L25" s="0" t="e">
        <f aca="false">VLOOKUP($B25,CLIENTES!$A$1:$H$400,5,0)</f>
        <v>#N/A</v>
      </c>
      <c r="M25" s="0" t="e">
        <f aca="false">VLOOKUP($B25,CLIENTES!$A$1:$H$400,6,0)</f>
        <v>#N/A</v>
      </c>
      <c r="N25" s="0" t="e">
        <f aca="false">VLOOKUP($B25,CLIENTES!$A$1:$H$400,7,0)</f>
        <v>#N/A</v>
      </c>
      <c r="O25" s="0" t="e">
        <f aca="false">VLOOKUP($B25,CLIENTES!$A$1:$H$400,8,0)</f>
        <v>#N/A</v>
      </c>
      <c r="P25" s="0" t="str">
        <f aca="false">CONCATENATE(D25,"; ",E25)</f>
        <v>; </v>
      </c>
    </row>
    <row r="26" customFormat="false" ht="15.75" hidden="false" customHeight="false" outlineLevel="0" collapsed="false">
      <c r="A26" s="0" t="n">
        <v>25</v>
      </c>
      <c r="B26" s="3"/>
      <c r="C26" s="3"/>
      <c r="D26" s="3"/>
      <c r="E26" s="3"/>
      <c r="F26" s="3"/>
      <c r="G26" s="3"/>
      <c r="H26" s="3"/>
      <c r="I26" s="0" t="e">
        <f aca="false">VLOOKUP($B26,CLIENTES!$A$1:$H$400,2,0)</f>
        <v>#N/A</v>
      </c>
      <c r="J26" s="0" t="e">
        <f aca="false">VLOOKUP($B26,CLIENTES!$A$1:$H$400,3,0)</f>
        <v>#N/A</v>
      </c>
      <c r="K26" s="0" t="e">
        <f aca="false">VLOOKUP($B26,CLIENTES!$A$1:$H$400,4,0)</f>
        <v>#N/A</v>
      </c>
      <c r="L26" s="0" t="e">
        <f aca="false">VLOOKUP($B26,CLIENTES!$A$1:$H$400,5,0)</f>
        <v>#N/A</v>
      </c>
      <c r="M26" s="0" t="e">
        <f aca="false">VLOOKUP($B26,CLIENTES!$A$1:$H$400,6,0)</f>
        <v>#N/A</v>
      </c>
      <c r="N26" s="0" t="e">
        <f aca="false">VLOOKUP($B26,CLIENTES!$A$1:$H$400,7,0)</f>
        <v>#N/A</v>
      </c>
      <c r="O26" s="0" t="e">
        <f aca="false">VLOOKUP($B26,CLIENTES!$A$1:$H$400,8,0)</f>
        <v>#N/A</v>
      </c>
      <c r="P26" s="0" t="str">
        <f aca="false">CONCATENATE(D26,"; ",E26)</f>
        <v>; </v>
      </c>
    </row>
    <row r="27" customFormat="false" ht="15.75" hidden="false" customHeight="false" outlineLevel="0" collapsed="false">
      <c r="A27" s="0" t="n">
        <v>26</v>
      </c>
      <c r="B27" s="3"/>
      <c r="C27" s="3"/>
      <c r="D27" s="3"/>
      <c r="E27" s="3"/>
      <c r="F27" s="3"/>
      <c r="G27" s="3"/>
      <c r="H27" s="3"/>
      <c r="I27" s="0" t="e">
        <f aca="false">VLOOKUP($B27,CLIENTES!$A$1:$H$400,2,0)</f>
        <v>#N/A</v>
      </c>
      <c r="J27" s="0" t="e">
        <f aca="false">VLOOKUP($B27,CLIENTES!$A$1:$H$400,3,0)</f>
        <v>#N/A</v>
      </c>
      <c r="K27" s="0" t="e">
        <f aca="false">VLOOKUP($B27,CLIENTES!$A$1:$H$400,4,0)</f>
        <v>#N/A</v>
      </c>
      <c r="L27" s="0" t="e">
        <f aca="false">VLOOKUP($B27,CLIENTES!$A$1:$H$400,5,0)</f>
        <v>#N/A</v>
      </c>
      <c r="M27" s="0" t="e">
        <f aca="false">VLOOKUP($B27,CLIENTES!$A$1:$H$400,6,0)</f>
        <v>#N/A</v>
      </c>
      <c r="N27" s="0" t="e">
        <f aca="false">VLOOKUP($B27,CLIENTES!$A$1:$H$400,7,0)</f>
        <v>#N/A</v>
      </c>
      <c r="O27" s="0" t="e">
        <f aca="false">VLOOKUP($B27,CLIENTES!$A$1:$H$400,8,0)</f>
        <v>#N/A</v>
      </c>
      <c r="P27" s="0" t="str">
        <f aca="false">CONCATENATE(D27,"; ",E27)</f>
        <v>; </v>
      </c>
    </row>
    <row r="28" customFormat="false" ht="15.75" hidden="false" customHeight="false" outlineLevel="0" collapsed="false">
      <c r="A28" s="0" t="n">
        <v>27</v>
      </c>
      <c r="B28" s="16"/>
      <c r="C28" s="3"/>
      <c r="D28" s="3"/>
      <c r="E28" s="3"/>
      <c r="F28" s="3"/>
      <c r="G28" s="3"/>
      <c r="H28" s="3"/>
      <c r="I28" s="0" t="e">
        <f aca="false">VLOOKUP($B28,CLIENTES!$A$1:$H$400,2,0)</f>
        <v>#N/A</v>
      </c>
      <c r="J28" s="0" t="e">
        <f aca="false">VLOOKUP($B28,CLIENTES!$A$1:$H$400,3,0)</f>
        <v>#N/A</v>
      </c>
      <c r="K28" s="0" t="e">
        <f aca="false">VLOOKUP($B28,CLIENTES!$A$1:$H$400,4,0)</f>
        <v>#N/A</v>
      </c>
      <c r="L28" s="0" t="e">
        <f aca="false">VLOOKUP($B28,CLIENTES!$A$1:$H$400,5,0)</f>
        <v>#N/A</v>
      </c>
      <c r="M28" s="0" t="e">
        <f aca="false">VLOOKUP($B28,CLIENTES!$A$1:$H$400,6,0)</f>
        <v>#N/A</v>
      </c>
      <c r="N28" s="0" t="e">
        <f aca="false">VLOOKUP($B28,CLIENTES!$A$1:$H$400,7,0)</f>
        <v>#N/A</v>
      </c>
      <c r="O28" s="0" t="e">
        <f aca="false">VLOOKUP($B28,CLIENTES!$A$1:$H$400,8,0)</f>
        <v>#N/A</v>
      </c>
      <c r="P28" s="0" t="str">
        <f aca="false">CONCATENATE(D28,"; ",E28)</f>
        <v>; </v>
      </c>
    </row>
    <row r="29" customFormat="false" ht="15.75" hidden="false" customHeight="false" outlineLevel="0" collapsed="false">
      <c r="A29" s="0" t="n">
        <v>28</v>
      </c>
      <c r="B29" s="3"/>
      <c r="C29" s="3"/>
      <c r="D29" s="3"/>
      <c r="E29" s="3"/>
      <c r="F29" s="3"/>
      <c r="G29" s="3"/>
      <c r="H29" s="3"/>
      <c r="I29" s="0" t="e">
        <f aca="false">VLOOKUP($B29,CLIENTES!$A$1:$H$400,2,0)</f>
        <v>#N/A</v>
      </c>
      <c r="J29" s="0" t="e">
        <f aca="false">VLOOKUP($B29,CLIENTES!$A$1:$H$400,3,0)</f>
        <v>#N/A</v>
      </c>
      <c r="K29" s="0" t="e">
        <f aca="false">VLOOKUP($B29,CLIENTES!$A$1:$H$400,4,0)</f>
        <v>#N/A</v>
      </c>
      <c r="L29" s="0" t="e">
        <f aca="false">VLOOKUP($B29,CLIENTES!$A$1:$H$400,5,0)</f>
        <v>#N/A</v>
      </c>
      <c r="M29" s="0" t="e">
        <f aca="false">VLOOKUP($B29,CLIENTES!$A$1:$H$400,6,0)</f>
        <v>#N/A</v>
      </c>
      <c r="N29" s="0" t="e">
        <f aca="false">VLOOKUP($B29,CLIENTES!$A$1:$H$400,7,0)</f>
        <v>#N/A</v>
      </c>
      <c r="O29" s="0" t="e">
        <f aca="false">VLOOKUP($B29,CLIENTES!$A$1:$H$400,8,0)</f>
        <v>#N/A</v>
      </c>
      <c r="P29" s="0" t="str">
        <f aca="false">CONCATENATE(D29,"; ",E29)</f>
        <v>; </v>
      </c>
    </row>
    <row r="30" customFormat="false" ht="15.75" hidden="false" customHeight="false" outlineLevel="0" collapsed="false">
      <c r="A30" s="0" t="n">
        <v>29</v>
      </c>
      <c r="B30" s="3"/>
      <c r="C30" s="3"/>
      <c r="D30" s="16"/>
      <c r="E30" s="3"/>
      <c r="F30" s="3"/>
      <c r="G30" s="3"/>
      <c r="H30" s="3"/>
      <c r="I30" s="0" t="e">
        <f aca="false">VLOOKUP($B30,CLIENTES!$A$1:$H$400,2,0)</f>
        <v>#N/A</v>
      </c>
      <c r="J30" s="0" t="e">
        <f aca="false">VLOOKUP($B30,CLIENTES!$A$1:$H$400,3,0)</f>
        <v>#N/A</v>
      </c>
      <c r="K30" s="0" t="e">
        <f aca="false">VLOOKUP($B30,CLIENTES!$A$1:$H$400,4,0)</f>
        <v>#N/A</v>
      </c>
      <c r="L30" s="0" t="e">
        <f aca="false">VLOOKUP($B30,CLIENTES!$A$1:$H$400,5,0)</f>
        <v>#N/A</v>
      </c>
      <c r="M30" s="0" t="e">
        <f aca="false">VLOOKUP($B30,CLIENTES!$A$1:$H$400,6,0)</f>
        <v>#N/A</v>
      </c>
      <c r="N30" s="0" t="e">
        <f aca="false">VLOOKUP($B30,CLIENTES!$A$1:$H$400,7,0)</f>
        <v>#N/A</v>
      </c>
      <c r="O30" s="0" t="e">
        <f aca="false">VLOOKUP($B30,CLIENTES!$A$1:$H$400,8,0)</f>
        <v>#N/A</v>
      </c>
      <c r="P30" s="0" t="str">
        <f aca="false">CONCATENATE(D30,"; ",E30)</f>
        <v>; </v>
      </c>
    </row>
    <row r="31" customFormat="false" ht="15.75" hidden="false" customHeight="false" outlineLevel="0" collapsed="false">
      <c r="A31" s="0" t="n">
        <v>30</v>
      </c>
      <c r="B31" s="3"/>
      <c r="C31" s="3"/>
      <c r="D31" s="3"/>
      <c r="E31" s="3"/>
      <c r="F31" s="3"/>
      <c r="G31" s="3"/>
      <c r="H31" s="3"/>
      <c r="I31" s="0" t="e">
        <f aca="false">VLOOKUP($B31,CLIENTES!$A$1:$H$400,2,0)</f>
        <v>#N/A</v>
      </c>
      <c r="J31" s="0" t="e">
        <f aca="false">VLOOKUP($B31,CLIENTES!$A$1:$H$400,3,0)</f>
        <v>#N/A</v>
      </c>
      <c r="K31" s="0" t="e">
        <f aca="false">VLOOKUP($B31,CLIENTES!$A$1:$H$400,4,0)</f>
        <v>#N/A</v>
      </c>
      <c r="L31" s="0" t="e">
        <f aca="false">VLOOKUP($B31,CLIENTES!$A$1:$H$400,5,0)</f>
        <v>#N/A</v>
      </c>
      <c r="M31" s="0" t="e">
        <f aca="false">VLOOKUP($B31,CLIENTES!$A$1:$H$400,6,0)</f>
        <v>#N/A</v>
      </c>
      <c r="N31" s="0" t="e">
        <f aca="false">VLOOKUP($B31,CLIENTES!$A$1:$H$400,7,0)</f>
        <v>#N/A</v>
      </c>
      <c r="O31" s="0" t="e">
        <f aca="false">VLOOKUP($B31,CLIENTES!$A$1:$H$400,8,0)</f>
        <v>#N/A</v>
      </c>
      <c r="P31" s="0" t="str">
        <f aca="false">CONCATENATE(D31,"; ",E31)</f>
        <v>; </v>
      </c>
    </row>
    <row r="32" customFormat="false" ht="15.75" hidden="false" customHeight="false" outlineLevel="0" collapsed="false">
      <c r="A32" s="0" t="n">
        <v>31</v>
      </c>
      <c r="B32" s="3"/>
      <c r="C32" s="3"/>
      <c r="D32" s="3"/>
      <c r="E32" s="3"/>
      <c r="F32" s="3"/>
      <c r="G32" s="3"/>
      <c r="H32" s="3"/>
      <c r="I32" s="0" t="e">
        <f aca="false">VLOOKUP($B32,CLIENTES!$A$1:$H$400,2,0)</f>
        <v>#N/A</v>
      </c>
      <c r="J32" s="0" t="e">
        <f aca="false">VLOOKUP($B32,CLIENTES!$A$1:$H$400,3,0)</f>
        <v>#N/A</v>
      </c>
      <c r="K32" s="0" t="e">
        <f aca="false">VLOOKUP($B32,CLIENTES!$A$1:$H$400,4,0)</f>
        <v>#N/A</v>
      </c>
      <c r="L32" s="0" t="e">
        <f aca="false">VLOOKUP($B32,CLIENTES!$A$1:$H$400,5,0)</f>
        <v>#N/A</v>
      </c>
      <c r="M32" s="0" t="e">
        <f aca="false">VLOOKUP($B32,CLIENTES!$A$1:$H$400,6,0)</f>
        <v>#N/A</v>
      </c>
      <c r="N32" s="0" t="e">
        <f aca="false">VLOOKUP($B32,CLIENTES!$A$1:$H$400,7,0)</f>
        <v>#N/A</v>
      </c>
      <c r="O32" s="0" t="e">
        <f aca="false">VLOOKUP($B32,CLIENTES!$A$1:$H$400,8,0)</f>
        <v>#N/A</v>
      </c>
      <c r="P32" s="0" t="str">
        <f aca="false">CONCATENATE(D32,"; ",E32)</f>
        <v>; </v>
      </c>
    </row>
    <row r="33" customFormat="false" ht="15.75" hidden="false" customHeight="false" outlineLevel="0" collapsed="false">
      <c r="A33" s="0" t="n">
        <v>32</v>
      </c>
      <c r="B33" s="3"/>
      <c r="C33" s="3"/>
      <c r="D33" s="16"/>
      <c r="E33" s="3"/>
      <c r="F33" s="3"/>
      <c r="G33" s="3"/>
      <c r="H33" s="3"/>
      <c r="I33" s="0" t="e">
        <f aca="false">VLOOKUP($B33,CLIENTES!$A$1:$H$400,2,0)</f>
        <v>#N/A</v>
      </c>
      <c r="J33" s="0" t="e">
        <f aca="false">VLOOKUP($B33,CLIENTES!$A$1:$H$400,3,0)</f>
        <v>#N/A</v>
      </c>
      <c r="K33" s="0" t="e">
        <f aca="false">VLOOKUP($B33,CLIENTES!$A$1:$H$400,4,0)</f>
        <v>#N/A</v>
      </c>
      <c r="L33" s="0" t="e">
        <f aca="false">VLOOKUP($B33,CLIENTES!$A$1:$H$400,5,0)</f>
        <v>#N/A</v>
      </c>
      <c r="M33" s="0" t="e">
        <f aca="false">VLOOKUP($B33,CLIENTES!$A$1:$H$400,6,0)</f>
        <v>#N/A</v>
      </c>
      <c r="N33" s="0" t="e">
        <f aca="false">VLOOKUP($B33,CLIENTES!$A$1:$H$400,7,0)</f>
        <v>#N/A</v>
      </c>
      <c r="O33" s="0" t="e">
        <f aca="false">VLOOKUP($B33,CLIENTES!$A$1:$H$400,8,0)</f>
        <v>#N/A</v>
      </c>
      <c r="P33" s="0" t="str">
        <f aca="false">CONCATENATE(D33,"; ",E33)</f>
        <v>; </v>
      </c>
    </row>
    <row r="34" customFormat="false" ht="15.75" hidden="false" customHeight="false" outlineLevel="0" collapsed="false">
      <c r="A34" s="0" t="n">
        <v>33</v>
      </c>
      <c r="B34" s="3"/>
      <c r="C34" s="3"/>
      <c r="D34" s="3"/>
      <c r="E34" s="3"/>
      <c r="F34" s="3"/>
      <c r="G34" s="3"/>
      <c r="H34" s="3"/>
      <c r="I34" s="0" t="e">
        <f aca="false">VLOOKUP($B34,CLIENTES!$A$1:$H$400,2,0)</f>
        <v>#N/A</v>
      </c>
      <c r="J34" s="0" t="e">
        <f aca="false">VLOOKUP($B34,CLIENTES!$A$1:$H$400,3,0)</f>
        <v>#N/A</v>
      </c>
      <c r="K34" s="0" t="e">
        <f aca="false">VLOOKUP($B34,CLIENTES!$A$1:$H$400,4,0)</f>
        <v>#N/A</v>
      </c>
      <c r="L34" s="0" t="e">
        <f aca="false">VLOOKUP($B34,CLIENTES!$A$1:$H$400,5,0)</f>
        <v>#N/A</v>
      </c>
      <c r="M34" s="0" t="e">
        <f aca="false">VLOOKUP($B34,CLIENTES!$A$1:$H$400,6,0)</f>
        <v>#N/A</v>
      </c>
      <c r="N34" s="0" t="e">
        <f aca="false">VLOOKUP($B34,CLIENTES!$A$1:$H$400,7,0)</f>
        <v>#N/A</v>
      </c>
      <c r="O34" s="0" t="e">
        <f aca="false">VLOOKUP($B34,CLIENTES!$A$1:$H$400,8,0)</f>
        <v>#N/A</v>
      </c>
      <c r="P34" s="0" t="str">
        <f aca="false">CONCATENATE(D34,"; ",E34)</f>
        <v>; </v>
      </c>
    </row>
    <row r="35" customFormat="false" ht="15.75" hidden="false" customHeight="false" outlineLevel="0" collapsed="false">
      <c r="A35" s="0" t="n">
        <v>34</v>
      </c>
      <c r="B35" s="3"/>
      <c r="C35" s="3"/>
      <c r="D35" s="16"/>
      <c r="E35" s="3"/>
      <c r="F35" s="3"/>
      <c r="G35" s="3"/>
      <c r="H35" s="3"/>
      <c r="I35" s="0" t="e">
        <f aca="false">VLOOKUP($B35,CLIENTES!$A$1:$H$400,2,0)</f>
        <v>#N/A</v>
      </c>
      <c r="J35" s="0" t="e">
        <f aca="false">VLOOKUP($B35,CLIENTES!$A$1:$H$400,3,0)</f>
        <v>#N/A</v>
      </c>
      <c r="K35" s="0" t="e">
        <f aca="false">VLOOKUP($B35,CLIENTES!$A$1:$H$400,4,0)</f>
        <v>#N/A</v>
      </c>
      <c r="L35" s="0" t="e">
        <f aca="false">VLOOKUP($B35,CLIENTES!$A$1:$H$400,5,0)</f>
        <v>#N/A</v>
      </c>
      <c r="M35" s="0" t="e">
        <f aca="false">VLOOKUP($B35,CLIENTES!$A$1:$H$400,6,0)</f>
        <v>#N/A</v>
      </c>
      <c r="N35" s="0" t="e">
        <f aca="false">VLOOKUP($B35,CLIENTES!$A$1:$H$400,7,0)</f>
        <v>#N/A</v>
      </c>
      <c r="O35" s="0" t="e">
        <f aca="false">VLOOKUP($B35,CLIENTES!$A$1:$H$400,8,0)</f>
        <v>#N/A</v>
      </c>
      <c r="P35" s="0" t="str">
        <f aca="false">CONCATENATE(D35,"; ",E35)</f>
        <v>; </v>
      </c>
    </row>
    <row r="36" customFormat="false" ht="15.75" hidden="false" customHeight="false" outlineLevel="0" collapsed="false">
      <c r="A36" s="0" t="n">
        <v>35</v>
      </c>
      <c r="B36" s="3"/>
      <c r="C36" s="3"/>
      <c r="D36" s="3"/>
      <c r="E36" s="3"/>
      <c r="F36" s="3"/>
      <c r="G36" s="3"/>
      <c r="H36" s="3"/>
      <c r="I36" s="0" t="e">
        <f aca="false">VLOOKUP($B36,CLIENTES!$A$1:$H$400,2,0)</f>
        <v>#N/A</v>
      </c>
      <c r="J36" s="0" t="e">
        <f aca="false">VLOOKUP($B36,CLIENTES!$A$1:$H$400,3,0)</f>
        <v>#N/A</v>
      </c>
      <c r="K36" s="0" t="e">
        <f aca="false">VLOOKUP($B36,CLIENTES!$A$1:$H$400,4,0)</f>
        <v>#N/A</v>
      </c>
      <c r="L36" s="0" t="e">
        <f aca="false">VLOOKUP($B36,CLIENTES!$A$1:$H$400,5,0)</f>
        <v>#N/A</v>
      </c>
      <c r="M36" s="0" t="e">
        <f aca="false">VLOOKUP($B36,CLIENTES!$A$1:$H$400,6,0)</f>
        <v>#N/A</v>
      </c>
      <c r="N36" s="0" t="e">
        <f aca="false">VLOOKUP($B36,CLIENTES!$A$1:$H$400,7,0)</f>
        <v>#N/A</v>
      </c>
      <c r="O36" s="0" t="e">
        <f aca="false">VLOOKUP($B36,CLIENTES!$A$1:$H$400,8,0)</f>
        <v>#N/A</v>
      </c>
      <c r="P36" s="0" t="str">
        <f aca="false">CONCATENATE(D36,"; ",E36)</f>
        <v>; </v>
      </c>
    </row>
    <row r="37" s="49" customFormat="true" ht="15.75" hidden="false" customHeight="false" outlineLevel="0" collapsed="false">
      <c r="A37" s="49" t="n">
        <v>36</v>
      </c>
      <c r="B37" s="3"/>
      <c r="C37" s="3"/>
      <c r="D37" s="3"/>
      <c r="E37" s="3"/>
      <c r="F37" s="3"/>
      <c r="G37" s="3"/>
      <c r="H37" s="3"/>
      <c r="I37" s="49" t="e">
        <f aca="false">VLOOKUP($B37,CLIENTES!$A$1:$H$400,2,0)</f>
        <v>#N/A</v>
      </c>
      <c r="J37" s="49" t="e">
        <f aca="false">VLOOKUP($B37,CLIENTES!$A$1:$H$400,3,0)</f>
        <v>#N/A</v>
      </c>
      <c r="K37" s="49" t="e">
        <f aca="false">VLOOKUP($B37,CLIENTES!$A$1:$H$400,4,0)</f>
        <v>#N/A</v>
      </c>
      <c r="L37" s="49" t="e">
        <f aca="false">VLOOKUP($B37,CLIENTES!$A$1:$H$400,5,0)</f>
        <v>#N/A</v>
      </c>
      <c r="M37" s="49" t="e">
        <f aca="false">VLOOKUP($B37,CLIENTES!$A$1:$H$400,6,0)</f>
        <v>#N/A</v>
      </c>
      <c r="N37" s="49" t="e">
        <f aca="false">VLOOKUP($B37,CLIENTES!$A$1:$H$400,7,0)</f>
        <v>#N/A</v>
      </c>
      <c r="O37" s="49" t="e">
        <f aca="false">VLOOKUP($B37,CLIENTES!$A$1:$H$400,8,0)</f>
        <v>#N/A</v>
      </c>
      <c r="P37" s="49" t="str">
        <f aca="false">CONCATENATE(D37,"; ",E37)</f>
        <v>; </v>
      </c>
    </row>
    <row r="38" customFormat="false" ht="15.75" hidden="false" customHeight="false" outlineLevel="0" collapsed="false">
      <c r="A38" s="0" t="n">
        <v>37</v>
      </c>
      <c r="B38" s="3"/>
      <c r="C38" s="3"/>
      <c r="D38" s="3"/>
      <c r="E38" s="3"/>
      <c r="F38" s="3"/>
      <c r="G38" s="3"/>
      <c r="H38" s="3"/>
      <c r="I38" s="0" t="e">
        <f aca="false">VLOOKUP($B38,CLIENTES!$A$1:$H$400,2,0)</f>
        <v>#N/A</v>
      </c>
      <c r="J38" s="0" t="e">
        <f aca="false">VLOOKUP($B38,CLIENTES!$A$1:$H$400,3,0)</f>
        <v>#N/A</v>
      </c>
      <c r="K38" s="0" t="e">
        <f aca="false">VLOOKUP($B38,CLIENTES!$A$1:$H$400,4,0)</f>
        <v>#N/A</v>
      </c>
      <c r="L38" s="0" t="e">
        <f aca="false">VLOOKUP($B38,CLIENTES!$A$1:$H$400,5,0)</f>
        <v>#N/A</v>
      </c>
      <c r="M38" s="0" t="e">
        <f aca="false">VLOOKUP($B38,CLIENTES!$A$1:$H$400,6,0)</f>
        <v>#N/A</v>
      </c>
      <c r="N38" s="0" t="e">
        <f aca="false">VLOOKUP($B38,CLIENTES!$A$1:$H$400,7,0)</f>
        <v>#N/A</v>
      </c>
      <c r="O38" s="0" t="e">
        <f aca="false">VLOOKUP($B38,CLIENTES!$A$1:$H$400,8,0)</f>
        <v>#N/A</v>
      </c>
      <c r="P38" s="0" t="str">
        <f aca="false">CONCATENATE(D38,"; ",E38)</f>
        <v>; </v>
      </c>
    </row>
    <row r="39" customFormat="false" ht="15.75" hidden="false" customHeight="false" outlineLevel="0" collapsed="false">
      <c r="A39" s="0" t="n">
        <v>38</v>
      </c>
      <c r="B39" s="3"/>
      <c r="C39" s="3"/>
      <c r="D39" s="3"/>
      <c r="E39" s="3"/>
      <c r="F39" s="3"/>
      <c r="G39" s="3"/>
      <c r="H39" s="3"/>
      <c r="I39" s="0" t="e">
        <f aca="false">VLOOKUP($B39,CLIENTES!$A$1:$H$400,2,0)</f>
        <v>#N/A</v>
      </c>
      <c r="J39" s="0" t="e">
        <f aca="false">VLOOKUP($B39,CLIENTES!$A$1:$H$400,3,0)</f>
        <v>#N/A</v>
      </c>
      <c r="K39" s="0" t="e">
        <f aca="false">VLOOKUP($B39,CLIENTES!$A$1:$H$400,4,0)</f>
        <v>#N/A</v>
      </c>
      <c r="L39" s="0" t="e">
        <f aca="false">VLOOKUP($B39,CLIENTES!$A$1:$H$400,5,0)</f>
        <v>#N/A</v>
      </c>
      <c r="M39" s="0" t="e">
        <f aca="false">VLOOKUP($B39,CLIENTES!$A$1:$H$400,6,0)</f>
        <v>#N/A</v>
      </c>
      <c r="N39" s="0" t="e">
        <f aca="false">VLOOKUP($B39,CLIENTES!$A$1:$H$400,7,0)</f>
        <v>#N/A</v>
      </c>
      <c r="O39" s="0" t="e">
        <f aca="false">VLOOKUP($B39,CLIENTES!$A$1:$H$400,8,0)</f>
        <v>#N/A</v>
      </c>
      <c r="P39" s="0" t="str">
        <f aca="false">CONCATENATE(D39,"; ",E39)</f>
        <v>; </v>
      </c>
    </row>
    <row r="40" customFormat="false" ht="15.75" hidden="false" customHeight="false" outlineLevel="0" collapsed="false">
      <c r="A40" s="0" t="n">
        <v>39</v>
      </c>
      <c r="B40" s="16"/>
      <c r="C40" s="3"/>
      <c r="D40" s="3"/>
      <c r="E40" s="3"/>
      <c r="F40" s="3"/>
      <c r="G40" s="3"/>
      <c r="H40" s="16"/>
      <c r="I40" s="0" t="e">
        <f aca="false">VLOOKUP($B40,CLIENTES!$A$1:$H$400,2,0)</f>
        <v>#N/A</v>
      </c>
      <c r="J40" s="0" t="e">
        <f aca="false">VLOOKUP($B40,CLIENTES!$A$1:$H$400,3,0)</f>
        <v>#N/A</v>
      </c>
      <c r="K40" s="0" t="e">
        <f aca="false">VLOOKUP($B40,CLIENTES!$A$1:$H$400,4,0)</f>
        <v>#N/A</v>
      </c>
      <c r="L40" s="0" t="e">
        <f aca="false">VLOOKUP($B40,CLIENTES!$A$1:$H$400,5,0)</f>
        <v>#N/A</v>
      </c>
      <c r="M40" s="0" t="e">
        <f aca="false">VLOOKUP($B40,CLIENTES!$A$1:$H$400,6,0)</f>
        <v>#N/A</v>
      </c>
      <c r="N40" s="0" t="e">
        <f aca="false">VLOOKUP($B40,CLIENTES!$A$1:$H$400,7,0)</f>
        <v>#N/A</v>
      </c>
      <c r="O40" s="0" t="e">
        <f aca="false">VLOOKUP($B40,CLIENTES!$A$1:$H$400,8,0)</f>
        <v>#N/A</v>
      </c>
      <c r="P40" s="0" t="str">
        <f aca="false">CONCATENATE(D40,"; ",E40)</f>
        <v>; </v>
      </c>
    </row>
    <row r="41" customFormat="false" ht="15.75" hidden="false" customHeight="false" outlineLevel="0" collapsed="false">
      <c r="A41" s="0" t="n">
        <v>40</v>
      </c>
      <c r="B41" s="3"/>
      <c r="C41" s="3"/>
      <c r="D41" s="3"/>
      <c r="E41" s="3"/>
      <c r="F41" s="3"/>
      <c r="G41" s="3"/>
      <c r="H41" s="3"/>
      <c r="I41" s="0" t="e">
        <f aca="false">VLOOKUP($B41,CLIENTES!$A$1:$H$400,2,0)</f>
        <v>#N/A</v>
      </c>
      <c r="J41" s="0" t="e">
        <f aca="false">VLOOKUP($B41,CLIENTES!$A$1:$H$400,3,0)</f>
        <v>#N/A</v>
      </c>
      <c r="K41" s="0" t="e">
        <f aca="false">VLOOKUP($B41,CLIENTES!$A$1:$H$400,4,0)</f>
        <v>#N/A</v>
      </c>
      <c r="L41" s="0" t="e">
        <f aca="false">VLOOKUP($B41,CLIENTES!$A$1:$H$400,5,0)</f>
        <v>#N/A</v>
      </c>
      <c r="M41" s="0" t="e">
        <f aca="false">VLOOKUP($B41,CLIENTES!$A$1:$H$400,6,0)</f>
        <v>#N/A</v>
      </c>
      <c r="N41" s="0" t="e">
        <f aca="false">VLOOKUP($B41,CLIENTES!$A$1:$H$400,7,0)</f>
        <v>#N/A</v>
      </c>
      <c r="O41" s="0" t="e">
        <f aca="false">VLOOKUP($B41,CLIENTES!$A$1:$H$400,8,0)</f>
        <v>#N/A</v>
      </c>
      <c r="P41" s="0" t="str">
        <f aca="false">CONCATENATE(D41,"; ",E41)</f>
        <v>; </v>
      </c>
    </row>
    <row r="42" customFormat="false" ht="15.75" hidden="false" customHeight="false" outlineLevel="0" collapsed="false">
      <c r="A42" s="0" t="n">
        <v>41</v>
      </c>
      <c r="B42" s="3"/>
      <c r="C42" s="3"/>
      <c r="D42" s="3"/>
      <c r="E42" s="3"/>
      <c r="F42" s="3"/>
      <c r="G42" s="3"/>
      <c r="H42" s="16"/>
      <c r="I42" s="0" t="e">
        <f aca="false">VLOOKUP($B42,CLIENTES!$A$1:$H$400,2,0)</f>
        <v>#N/A</v>
      </c>
      <c r="J42" s="0" t="e">
        <f aca="false">VLOOKUP($B42,CLIENTES!$A$1:$H$400,3,0)</f>
        <v>#N/A</v>
      </c>
      <c r="K42" s="0" t="e">
        <f aca="false">VLOOKUP($B42,CLIENTES!$A$1:$H$400,4,0)</f>
        <v>#N/A</v>
      </c>
      <c r="L42" s="0" t="e">
        <f aca="false">VLOOKUP($B42,CLIENTES!$A$1:$H$400,5,0)</f>
        <v>#N/A</v>
      </c>
      <c r="M42" s="0" t="e">
        <f aca="false">VLOOKUP($B42,CLIENTES!$A$1:$H$400,6,0)</f>
        <v>#N/A</v>
      </c>
      <c r="N42" s="0" t="e">
        <f aca="false">VLOOKUP($B42,CLIENTES!$A$1:$H$400,7,0)</f>
        <v>#N/A</v>
      </c>
      <c r="O42" s="0" t="e">
        <f aca="false">VLOOKUP($B42,CLIENTES!$A$1:$H$400,8,0)</f>
        <v>#N/A</v>
      </c>
      <c r="P42" s="0" t="str">
        <f aca="false">CONCATENATE(D42,"; ",E42)</f>
        <v>; </v>
      </c>
    </row>
    <row r="43" customFormat="false" ht="15.75" hidden="false" customHeight="false" outlineLevel="0" collapsed="false">
      <c r="A43" s="0" t="n">
        <v>42</v>
      </c>
      <c r="B43" s="3"/>
      <c r="C43" s="3"/>
      <c r="D43" s="3"/>
      <c r="E43" s="3"/>
      <c r="F43" s="3"/>
      <c r="G43" s="3"/>
      <c r="H43" s="16"/>
      <c r="I43" s="0" t="e">
        <f aca="false">VLOOKUP($B43,CLIENTES!$A$1:$H$400,2,0)</f>
        <v>#N/A</v>
      </c>
      <c r="J43" s="0" t="e">
        <f aca="false">VLOOKUP($B43,CLIENTES!$A$1:$H$400,3,0)</f>
        <v>#N/A</v>
      </c>
      <c r="K43" s="0" t="e">
        <f aca="false">VLOOKUP($B43,CLIENTES!$A$1:$H$400,4,0)</f>
        <v>#N/A</v>
      </c>
      <c r="L43" s="0" t="e">
        <f aca="false">VLOOKUP($B43,CLIENTES!$A$1:$H$400,5,0)</f>
        <v>#N/A</v>
      </c>
      <c r="M43" s="0" t="e">
        <f aca="false">VLOOKUP($B43,CLIENTES!$A$1:$H$400,6,0)</f>
        <v>#N/A</v>
      </c>
      <c r="N43" s="0" t="e">
        <f aca="false">VLOOKUP($B43,CLIENTES!$A$1:$H$400,7,0)</f>
        <v>#N/A</v>
      </c>
      <c r="O43" s="0" t="e">
        <f aca="false">VLOOKUP($B43,CLIENTES!$A$1:$H$400,8,0)</f>
        <v>#N/A</v>
      </c>
      <c r="P43" s="0" t="str">
        <f aca="false">CONCATENATE(D43,"; ",E43)</f>
        <v>; </v>
      </c>
    </row>
    <row r="44" customFormat="false" ht="15.75" hidden="false" customHeight="false" outlineLevel="0" collapsed="false">
      <c r="A44" s="0" t="n">
        <v>43</v>
      </c>
      <c r="B44" s="3"/>
      <c r="C44" s="3"/>
      <c r="D44" s="16"/>
      <c r="E44" s="3"/>
      <c r="F44" s="3"/>
      <c r="G44" s="3"/>
      <c r="H44" s="3"/>
      <c r="I44" s="0" t="e">
        <f aca="false">VLOOKUP($B44,CLIENTES!$A$1:$H$400,2,0)</f>
        <v>#N/A</v>
      </c>
      <c r="J44" s="0" t="e">
        <f aca="false">VLOOKUP($B44,CLIENTES!$A$1:$H$400,3,0)</f>
        <v>#N/A</v>
      </c>
      <c r="K44" s="0" t="e">
        <f aca="false">VLOOKUP($B44,CLIENTES!$A$1:$H$400,4,0)</f>
        <v>#N/A</v>
      </c>
      <c r="L44" s="0" t="e">
        <f aca="false">VLOOKUP($B44,CLIENTES!$A$1:$H$400,5,0)</f>
        <v>#N/A</v>
      </c>
      <c r="M44" s="0" t="e">
        <f aca="false">VLOOKUP($B44,CLIENTES!$A$1:$H$400,6,0)</f>
        <v>#N/A</v>
      </c>
      <c r="N44" s="0" t="e">
        <f aca="false">VLOOKUP($B44,CLIENTES!$A$1:$H$400,7,0)</f>
        <v>#N/A</v>
      </c>
      <c r="O44" s="0" t="e">
        <f aca="false">VLOOKUP($B44,CLIENTES!$A$1:$H$400,8,0)</f>
        <v>#N/A</v>
      </c>
      <c r="P44" s="0" t="str">
        <f aca="false">CONCATENATE(D44,"; ",E44)</f>
        <v>; </v>
      </c>
    </row>
    <row r="45" customFormat="false" ht="15.75" hidden="false" customHeight="false" outlineLevel="0" collapsed="false">
      <c r="A45" s="0" t="n">
        <v>44</v>
      </c>
      <c r="B45" s="3"/>
      <c r="C45" s="3"/>
      <c r="D45" s="16"/>
      <c r="E45" s="3"/>
      <c r="F45" s="3"/>
      <c r="G45" s="3"/>
      <c r="H45" s="3"/>
      <c r="I45" s="0" t="e">
        <f aca="false">VLOOKUP($B45,CLIENTES!$A$1:$H$400,2,0)</f>
        <v>#N/A</v>
      </c>
      <c r="J45" s="0" t="e">
        <f aca="false">VLOOKUP($B45,CLIENTES!$A$1:$H$400,3,0)</f>
        <v>#N/A</v>
      </c>
      <c r="K45" s="0" t="e">
        <f aca="false">VLOOKUP($B45,CLIENTES!$A$1:$H$400,4,0)</f>
        <v>#N/A</v>
      </c>
      <c r="L45" s="0" t="e">
        <f aca="false">VLOOKUP($B45,CLIENTES!$A$1:$H$400,5,0)</f>
        <v>#N/A</v>
      </c>
      <c r="M45" s="0" t="e">
        <f aca="false">VLOOKUP($B45,CLIENTES!$A$1:$H$400,6,0)</f>
        <v>#N/A</v>
      </c>
      <c r="N45" s="0" t="e">
        <f aca="false">VLOOKUP($B45,CLIENTES!$A$1:$H$400,7,0)</f>
        <v>#N/A</v>
      </c>
      <c r="O45" s="0" t="e">
        <f aca="false">VLOOKUP($B45,CLIENTES!$A$1:$H$400,8,0)</f>
        <v>#N/A</v>
      </c>
      <c r="P45" s="0" t="str">
        <f aca="false">CONCATENATE(D45,"; ",E45)</f>
        <v>; </v>
      </c>
    </row>
    <row r="46" customFormat="false" ht="15.75" hidden="false" customHeight="false" outlineLevel="0" collapsed="false">
      <c r="A46" s="0" t="n">
        <v>45</v>
      </c>
      <c r="B46" s="3"/>
      <c r="D46" s="3"/>
      <c r="E46" s="3"/>
      <c r="F46" s="3"/>
      <c r="G46" s="3"/>
      <c r="H46" s="16"/>
      <c r="I46" s="0" t="e">
        <f aca="false">VLOOKUP($B46,CLIENTES!$A$1:$H$400,2,0)</f>
        <v>#N/A</v>
      </c>
      <c r="J46" s="0" t="e">
        <f aca="false">VLOOKUP($B46,CLIENTES!$A$1:$H$400,3,0)</f>
        <v>#N/A</v>
      </c>
      <c r="K46" s="0" t="e">
        <f aca="false">VLOOKUP($B46,CLIENTES!$A$1:$H$400,4,0)</f>
        <v>#N/A</v>
      </c>
      <c r="L46" s="0" t="e">
        <f aca="false">VLOOKUP($B46,CLIENTES!$A$1:$H$400,5,0)</f>
        <v>#N/A</v>
      </c>
      <c r="M46" s="0" t="e">
        <f aca="false">VLOOKUP($B46,CLIENTES!$A$1:$H$400,6,0)</f>
        <v>#N/A</v>
      </c>
      <c r="N46" s="0" t="e">
        <f aca="false">VLOOKUP($B46,CLIENTES!$A$1:$H$400,7,0)</f>
        <v>#N/A</v>
      </c>
      <c r="O46" s="0" t="e">
        <f aca="false">VLOOKUP($B46,CLIENTES!$A$1:$H$400,8,0)</f>
        <v>#N/A</v>
      </c>
      <c r="P46" s="0" t="str">
        <f aca="false">CONCATENATE(D46,"; ",E46)</f>
        <v>; </v>
      </c>
    </row>
    <row r="47" customFormat="false" ht="15.75" hidden="false" customHeight="false" outlineLevel="0" collapsed="false">
      <c r="A47" s="0" t="n">
        <v>46</v>
      </c>
      <c r="B47" s="3"/>
      <c r="C47" s="3"/>
      <c r="D47" s="3"/>
      <c r="E47" s="3"/>
      <c r="F47" s="3"/>
      <c r="G47" s="3"/>
      <c r="H47" s="3"/>
      <c r="I47" s="0" t="e">
        <f aca="false">VLOOKUP($B47,CLIENTES!$A$1:$H$400,2,0)</f>
        <v>#N/A</v>
      </c>
      <c r="J47" s="0" t="e">
        <f aca="false">VLOOKUP($B47,CLIENTES!$A$1:$H$400,3,0)</f>
        <v>#N/A</v>
      </c>
      <c r="K47" s="0" t="e">
        <f aca="false">VLOOKUP($B47,CLIENTES!$A$1:$H$400,4,0)</f>
        <v>#N/A</v>
      </c>
      <c r="L47" s="0" t="e">
        <f aca="false">VLOOKUP($B47,CLIENTES!$A$1:$H$400,5,0)</f>
        <v>#N/A</v>
      </c>
      <c r="M47" s="0" t="e">
        <f aca="false">VLOOKUP($B47,CLIENTES!$A$1:$H$400,6,0)</f>
        <v>#N/A</v>
      </c>
      <c r="N47" s="0" t="e">
        <f aca="false">VLOOKUP($B47,CLIENTES!$A$1:$H$400,7,0)</f>
        <v>#N/A</v>
      </c>
      <c r="O47" s="0" t="e">
        <f aca="false">VLOOKUP($B47,CLIENTES!$A$1:$H$400,8,0)</f>
        <v>#N/A</v>
      </c>
      <c r="P47" s="0" t="str">
        <f aca="false">CONCATENATE(D47,"; ",E47)</f>
        <v>; </v>
      </c>
    </row>
    <row r="48" customFormat="false" ht="15.75" hidden="false" customHeight="false" outlineLevel="0" collapsed="false">
      <c r="A48" s="0" t="n">
        <v>47</v>
      </c>
      <c r="B48" s="3"/>
      <c r="C48" s="3"/>
      <c r="D48" s="3"/>
      <c r="E48" s="3"/>
      <c r="F48" s="3"/>
      <c r="G48" s="3"/>
      <c r="H48" s="16"/>
      <c r="I48" s="0" t="e">
        <f aca="false">VLOOKUP($B48,CLIENTES!$A$1:$H$400,2,0)</f>
        <v>#N/A</v>
      </c>
      <c r="J48" s="0" t="e">
        <f aca="false">VLOOKUP($B48,CLIENTES!$A$1:$H$400,3,0)</f>
        <v>#N/A</v>
      </c>
      <c r="K48" s="0" t="e">
        <f aca="false">VLOOKUP($B48,CLIENTES!$A$1:$H$400,4,0)</f>
        <v>#N/A</v>
      </c>
      <c r="L48" s="0" t="e">
        <f aca="false">VLOOKUP($B48,CLIENTES!$A$1:$H$400,5,0)</f>
        <v>#N/A</v>
      </c>
      <c r="M48" s="0" t="e">
        <f aca="false">VLOOKUP($B48,CLIENTES!$A$1:$H$400,6,0)</f>
        <v>#N/A</v>
      </c>
      <c r="N48" s="0" t="e">
        <f aca="false">VLOOKUP($B48,CLIENTES!$A$1:$H$400,7,0)</f>
        <v>#N/A</v>
      </c>
      <c r="O48" s="0" t="e">
        <f aca="false">VLOOKUP($B48,CLIENTES!$A$1:$H$400,8,0)</f>
        <v>#N/A</v>
      </c>
      <c r="P48" s="0" t="str">
        <f aca="false">CONCATENATE(D48,"; ",E48)</f>
        <v>; </v>
      </c>
    </row>
    <row r="49" customFormat="false" ht="15.75" hidden="false" customHeight="false" outlineLevel="0" collapsed="false">
      <c r="A49" s="0" t="n">
        <v>48</v>
      </c>
      <c r="B49" s="3"/>
      <c r="C49" s="3"/>
      <c r="D49" s="3"/>
      <c r="E49" s="3"/>
      <c r="F49" s="3"/>
      <c r="G49" s="3"/>
      <c r="H49" s="16"/>
      <c r="I49" s="0" t="e">
        <f aca="false">VLOOKUP($B49,CLIENTES!$A$1:$H$400,2,0)</f>
        <v>#N/A</v>
      </c>
      <c r="J49" s="0" t="e">
        <f aca="false">VLOOKUP($B49,CLIENTES!$A$1:$H$400,3,0)</f>
        <v>#N/A</v>
      </c>
      <c r="K49" s="0" t="e">
        <f aca="false">VLOOKUP($B49,CLIENTES!$A$1:$H$400,4,0)</f>
        <v>#N/A</v>
      </c>
      <c r="L49" s="0" t="e">
        <f aca="false">VLOOKUP($B49,CLIENTES!$A$1:$H$400,5,0)</f>
        <v>#N/A</v>
      </c>
      <c r="M49" s="0" t="e">
        <f aca="false">VLOOKUP($B49,CLIENTES!$A$1:$H$400,6,0)</f>
        <v>#N/A</v>
      </c>
      <c r="N49" s="0" t="e">
        <f aca="false">VLOOKUP($B49,CLIENTES!$A$1:$H$400,7,0)</f>
        <v>#N/A</v>
      </c>
      <c r="O49" s="0" t="e">
        <f aca="false">VLOOKUP($B49,CLIENTES!$A$1:$H$400,8,0)</f>
        <v>#N/A</v>
      </c>
      <c r="P49" s="0" t="str">
        <f aca="false">CONCATENATE(D49,"; ",E49)</f>
        <v>; </v>
      </c>
    </row>
    <row r="50" customFormat="false" ht="15.75" hidden="false" customHeight="false" outlineLevel="0" collapsed="false">
      <c r="A50" s="0" t="n">
        <v>49</v>
      </c>
      <c r="B50" s="3"/>
      <c r="C50" s="3"/>
      <c r="D50" s="3"/>
      <c r="E50" s="3"/>
      <c r="F50" s="3"/>
      <c r="G50" s="3"/>
      <c r="H50" s="3"/>
      <c r="I50" s="0" t="e">
        <f aca="false">VLOOKUP($B50,CLIENTES!$A$1:$H$400,2,0)</f>
        <v>#N/A</v>
      </c>
      <c r="J50" s="0" t="e">
        <f aca="false">VLOOKUP($B50,CLIENTES!$A$1:$H$400,3,0)</f>
        <v>#N/A</v>
      </c>
      <c r="K50" s="0" t="e">
        <f aca="false">VLOOKUP($B50,CLIENTES!$A$1:$H$400,4,0)</f>
        <v>#N/A</v>
      </c>
      <c r="L50" s="0" t="e">
        <f aca="false">VLOOKUP($B50,CLIENTES!$A$1:$H$400,5,0)</f>
        <v>#N/A</v>
      </c>
      <c r="M50" s="0" t="e">
        <f aca="false">VLOOKUP($B50,CLIENTES!$A$1:$H$400,6,0)</f>
        <v>#N/A</v>
      </c>
      <c r="N50" s="0" t="e">
        <f aca="false">VLOOKUP($B50,CLIENTES!$A$1:$H$400,7,0)</f>
        <v>#N/A</v>
      </c>
      <c r="O50" s="0" t="e">
        <f aca="false">VLOOKUP($B50,CLIENTES!$A$1:$H$400,8,0)</f>
        <v>#N/A</v>
      </c>
      <c r="P50" s="0" t="str">
        <f aca="false">CONCATENATE(D50,"; ",E50)</f>
        <v>; </v>
      </c>
    </row>
    <row r="51" customFormat="false" ht="15.75" hidden="false" customHeight="false" outlineLevel="0" collapsed="false">
      <c r="A51" s="0" t="n">
        <v>50</v>
      </c>
      <c r="B51" s="3"/>
      <c r="C51" s="3"/>
      <c r="D51" s="3"/>
      <c r="E51" s="3"/>
      <c r="F51" s="3"/>
      <c r="G51" s="3"/>
      <c r="H51" s="3"/>
      <c r="I51" s="0" t="e">
        <f aca="false">VLOOKUP($B51,CLIENTES!$A$1:$H$400,2,0)</f>
        <v>#N/A</v>
      </c>
      <c r="J51" s="0" t="e">
        <f aca="false">VLOOKUP($B51,CLIENTES!$A$1:$H$400,3,0)</f>
        <v>#N/A</v>
      </c>
      <c r="K51" s="0" t="e">
        <f aca="false">VLOOKUP($B51,CLIENTES!$A$1:$H$400,4,0)</f>
        <v>#N/A</v>
      </c>
      <c r="L51" s="0" t="e">
        <f aca="false">VLOOKUP($B51,CLIENTES!$A$1:$H$400,5,0)</f>
        <v>#N/A</v>
      </c>
      <c r="M51" s="0" t="e">
        <f aca="false">VLOOKUP($B51,CLIENTES!$A$1:$H$400,6,0)</f>
        <v>#N/A</v>
      </c>
      <c r="N51" s="0" t="e">
        <f aca="false">VLOOKUP($B51,CLIENTES!$A$1:$H$400,7,0)</f>
        <v>#N/A</v>
      </c>
      <c r="O51" s="0" t="e">
        <f aca="false">VLOOKUP($B51,CLIENTES!$A$1:$H$400,8,0)</f>
        <v>#N/A</v>
      </c>
      <c r="P51" s="0" t="str">
        <f aca="false">CONCATENATE(D51,"; ",E51)</f>
        <v>; </v>
      </c>
    </row>
    <row r="52" customFormat="false" ht="15.75" hidden="false" customHeight="false" outlineLevel="0" collapsed="false">
      <c r="A52" s="0" t="n">
        <v>51</v>
      </c>
      <c r="B52" s="3"/>
      <c r="C52" s="3"/>
      <c r="D52" s="3"/>
      <c r="E52" s="3"/>
      <c r="F52" s="3"/>
      <c r="G52" s="3"/>
      <c r="H52" s="16"/>
      <c r="I52" s="0" t="e">
        <f aca="false">VLOOKUP($B52,CLIENTES!$A$1:$H$400,2,0)</f>
        <v>#N/A</v>
      </c>
      <c r="J52" s="0" t="e">
        <f aca="false">VLOOKUP($B52,CLIENTES!$A$1:$H$400,3,0)</f>
        <v>#N/A</v>
      </c>
      <c r="K52" s="0" t="e">
        <f aca="false">VLOOKUP($B52,CLIENTES!$A$1:$H$400,4,0)</f>
        <v>#N/A</v>
      </c>
      <c r="L52" s="0" t="e">
        <f aca="false">VLOOKUP($B52,CLIENTES!$A$1:$H$400,5,0)</f>
        <v>#N/A</v>
      </c>
      <c r="M52" s="0" t="e">
        <f aca="false">VLOOKUP($B52,CLIENTES!$A$1:$H$400,6,0)</f>
        <v>#N/A</v>
      </c>
      <c r="N52" s="0" t="e">
        <f aca="false">VLOOKUP($B52,CLIENTES!$A$1:$H$400,7,0)</f>
        <v>#N/A</v>
      </c>
      <c r="O52" s="0" t="e">
        <f aca="false">VLOOKUP($B52,CLIENTES!$A$1:$H$400,8,0)</f>
        <v>#N/A</v>
      </c>
      <c r="P52" s="0" t="str">
        <f aca="false">CONCATENATE(D52,"; ",E52)</f>
        <v>; </v>
      </c>
    </row>
    <row r="53" customFormat="false" ht="15.75" hidden="false" customHeight="false" outlineLevel="0" collapsed="false">
      <c r="A53" s="0" t="n">
        <v>52</v>
      </c>
      <c r="B53" s="44"/>
      <c r="C53" s="3"/>
      <c r="D53" s="3"/>
      <c r="E53" s="3"/>
      <c r="F53" s="3"/>
      <c r="G53" s="3"/>
      <c r="I53" s="0" t="e">
        <f aca="false">VLOOKUP($B53,CLIENTES!$A$1:$H$400,2,0)</f>
        <v>#N/A</v>
      </c>
      <c r="J53" s="0" t="e">
        <f aca="false">VLOOKUP($B53,CLIENTES!$A$1:$H$400,3,0)</f>
        <v>#N/A</v>
      </c>
      <c r="K53" s="0" t="e">
        <f aca="false">VLOOKUP($B53,CLIENTES!$A$1:$H$400,4,0)</f>
        <v>#N/A</v>
      </c>
      <c r="L53" s="0" t="e">
        <f aca="false">VLOOKUP($B53,CLIENTES!$A$1:$H$400,5,0)</f>
        <v>#N/A</v>
      </c>
      <c r="M53" s="0" t="e">
        <f aca="false">VLOOKUP($B53,CLIENTES!$A$1:$H$400,6,0)</f>
        <v>#N/A</v>
      </c>
      <c r="N53" s="0" t="e">
        <f aca="false">VLOOKUP($B53,CLIENTES!$A$1:$H$400,7,0)</f>
        <v>#N/A</v>
      </c>
      <c r="O53" s="0" t="e">
        <f aca="false">VLOOKUP($B53,CLIENTES!$A$1:$H$400,8,0)</f>
        <v>#N/A</v>
      </c>
      <c r="P53" s="0" t="str">
        <f aca="false">CONCATENATE(D53,"; ",E53)</f>
        <v>; </v>
      </c>
    </row>
    <row r="54" customFormat="false" ht="15.75" hidden="false" customHeight="false" outlineLevel="0" collapsed="false">
      <c r="A54" s="0" t="n">
        <v>53</v>
      </c>
      <c r="B54" s="3"/>
      <c r="C54" s="3"/>
      <c r="D54" s="3"/>
      <c r="E54" s="3"/>
      <c r="F54" s="3"/>
      <c r="G54" s="3"/>
      <c r="I54" s="0" t="e">
        <f aca="false">VLOOKUP($B54,CLIENTES!$A$1:$H$400,2,0)</f>
        <v>#N/A</v>
      </c>
      <c r="J54" s="0" t="e">
        <f aca="false">VLOOKUP($B54,CLIENTES!$A$1:$H$400,3,0)</f>
        <v>#N/A</v>
      </c>
      <c r="K54" s="0" t="e">
        <f aca="false">VLOOKUP($B54,CLIENTES!$A$1:$H$400,4,0)</f>
        <v>#N/A</v>
      </c>
      <c r="L54" s="0" t="e">
        <f aca="false">VLOOKUP($B54,CLIENTES!$A$1:$H$400,5,0)</f>
        <v>#N/A</v>
      </c>
      <c r="M54" s="0" t="e">
        <f aca="false">VLOOKUP($B54,CLIENTES!$A$1:$H$400,6,0)</f>
        <v>#N/A</v>
      </c>
      <c r="N54" s="0" t="e">
        <f aca="false">VLOOKUP($B54,CLIENTES!$A$1:$H$400,7,0)</f>
        <v>#N/A</v>
      </c>
      <c r="O54" s="0" t="e">
        <f aca="false">VLOOKUP($B54,CLIENTES!$A$1:$H$400,8,0)</f>
        <v>#N/A</v>
      </c>
      <c r="P54" s="0" t="str">
        <f aca="false">CONCATENATE(D54,"; ",E54)</f>
        <v>; </v>
      </c>
    </row>
    <row r="55" customFormat="false" ht="15.75" hidden="false" customHeight="false" outlineLevel="0" collapsed="false">
      <c r="A55" s="0" t="n">
        <v>54</v>
      </c>
      <c r="B55" s="3"/>
      <c r="C55" s="3"/>
      <c r="D55" s="3"/>
      <c r="E55" s="3"/>
      <c r="F55" s="3"/>
      <c r="G55" s="3"/>
      <c r="I55" s="0" t="e">
        <f aca="false">VLOOKUP($B55,CLIENTES!$A$1:$H$400,2,0)</f>
        <v>#N/A</v>
      </c>
      <c r="J55" s="0" t="e">
        <f aca="false">VLOOKUP($B55,CLIENTES!$A$1:$H$400,3,0)</f>
        <v>#N/A</v>
      </c>
      <c r="K55" s="0" t="e">
        <f aca="false">VLOOKUP($B55,CLIENTES!$A$1:$H$400,4,0)</f>
        <v>#N/A</v>
      </c>
      <c r="L55" s="0" t="e">
        <f aca="false">VLOOKUP($B55,CLIENTES!$A$1:$H$400,5,0)</f>
        <v>#N/A</v>
      </c>
      <c r="M55" s="0" t="e">
        <f aca="false">VLOOKUP($B55,CLIENTES!$A$1:$H$400,6,0)</f>
        <v>#N/A</v>
      </c>
      <c r="N55" s="0" t="e">
        <f aca="false">VLOOKUP($B55,CLIENTES!$A$1:$H$400,7,0)</f>
        <v>#N/A</v>
      </c>
      <c r="O55" s="0" t="e">
        <f aca="false">VLOOKUP($B55,CLIENTES!$A$1:$H$400,8,0)</f>
        <v>#N/A</v>
      </c>
      <c r="P55" s="0" t="str">
        <f aca="false">CONCATENATE(D55,"; ",E55)</f>
        <v>; </v>
      </c>
    </row>
    <row r="56" customFormat="false" ht="43.3" hidden="false" customHeight="false" outlineLevel="0" collapsed="false">
      <c r="A56" s="0" t="n">
        <v>55</v>
      </c>
      <c r="B56" s="3"/>
      <c r="C56" s="50" t="n">
        <v>15</v>
      </c>
      <c r="D56" s="50" t="s">
        <v>802</v>
      </c>
      <c r="E56" s="3"/>
      <c r="F56" s="3"/>
      <c r="G56" s="3"/>
      <c r="I56" s="0" t="e">
        <f aca="false">VLOOKUP($B56,CLIENTES!$A$1:$H$400,2,0)</f>
        <v>#N/A</v>
      </c>
      <c r="J56" s="0" t="e">
        <f aca="false">VLOOKUP($B56,CLIENTES!$A$1:$H$400,3,0)</f>
        <v>#N/A</v>
      </c>
      <c r="K56" s="0" t="e">
        <f aca="false">VLOOKUP($B56,CLIENTES!$A$1:$H$400,4,0)</f>
        <v>#N/A</v>
      </c>
      <c r="L56" s="0" t="e">
        <f aca="false">VLOOKUP($B56,CLIENTES!$A$1:$H$400,5,0)</f>
        <v>#N/A</v>
      </c>
      <c r="M56" s="0" t="e">
        <f aca="false">VLOOKUP($B56,CLIENTES!$A$1:$H$400,6,0)</f>
        <v>#N/A</v>
      </c>
      <c r="N56" s="0" t="e">
        <f aca="false">VLOOKUP($B56,CLIENTES!$A$1:$H$400,7,0)</f>
        <v>#N/A</v>
      </c>
      <c r="O56" s="0" t="e">
        <f aca="false">VLOOKUP($B56,CLIENTES!$A$1:$H$400,8,0)</f>
        <v>#N/A</v>
      </c>
      <c r="P56" s="0" t="str">
        <f aca="false">CONCATENATE(D56,"; ",E56)</f>
        <v>GENERAL; </v>
      </c>
    </row>
    <row r="57" customFormat="false" ht="43.3" hidden="false" customHeight="false" outlineLevel="0" collapsed="false">
      <c r="A57" s="0" t="n">
        <v>56</v>
      </c>
      <c r="B57" s="3"/>
      <c r="C57" s="50" t="n">
        <v>0</v>
      </c>
      <c r="D57" s="50" t="s">
        <v>803</v>
      </c>
      <c r="E57" s="3"/>
      <c r="F57" s="3"/>
      <c r="G57" s="3"/>
      <c r="I57" s="0" t="e">
        <f aca="false">VLOOKUP($B57,CLIENTES!$A$1:$H$400,2,0)</f>
        <v>#N/A</v>
      </c>
      <c r="J57" s="0" t="e">
        <f aca="false">VLOOKUP($B57,CLIENTES!$A$1:$H$400,3,0)</f>
        <v>#N/A</v>
      </c>
      <c r="K57" s="0" t="e">
        <f aca="false">VLOOKUP($B57,CLIENTES!$A$1:$H$400,4,0)</f>
        <v>#N/A</v>
      </c>
      <c r="L57" s="0" t="e">
        <f aca="false">VLOOKUP($B57,CLIENTES!$A$1:$H$400,5,0)</f>
        <v>#N/A</v>
      </c>
      <c r="M57" s="0" t="e">
        <f aca="false">VLOOKUP($B57,CLIENTES!$A$1:$H$400,6,0)</f>
        <v>#N/A</v>
      </c>
      <c r="N57" s="0" t="e">
        <f aca="false">VLOOKUP($B57,CLIENTES!$A$1:$H$400,7,0)</f>
        <v>#N/A</v>
      </c>
      <c r="O57" s="0" t="e">
        <f aca="false">VLOOKUP($B57,CLIENTES!$A$1:$H$400,8,0)</f>
        <v>#N/A</v>
      </c>
      <c r="P57" s="0" t="str">
        <f aca="false">CONCATENATE(D57,"; ",E57)</f>
        <v>EXPRESS; </v>
      </c>
    </row>
    <row r="58" customFormat="false" ht="45" hidden="false" customHeight="false" outlineLevel="0" collapsed="false">
      <c r="A58" s="0" t="n">
        <v>57</v>
      </c>
      <c r="C58" s="50" t="n">
        <f aca="false">C57+C56</f>
        <v>15</v>
      </c>
      <c r="D58" s="50" t="s">
        <v>804</v>
      </c>
      <c r="I58" s="0" t="e">
        <f aca="false">VLOOKUP($B58,CLIENTES!$A$1:$H$400,2,0)</f>
        <v>#N/A</v>
      </c>
      <c r="J58" s="0" t="e">
        <f aca="false">VLOOKUP($B58,CLIENTES!$A$1:$H$400,3,0)</f>
        <v>#N/A</v>
      </c>
      <c r="K58" s="0" t="e">
        <f aca="false">VLOOKUP($B58,CLIENTES!$A$1:$H$400,4,0)</f>
        <v>#N/A</v>
      </c>
      <c r="L58" s="0" t="e">
        <f aca="false">VLOOKUP($B58,CLIENTES!$A$1:$H$400,5,0)</f>
        <v>#N/A</v>
      </c>
      <c r="M58" s="0" t="e">
        <f aca="false">VLOOKUP($B58,CLIENTES!$A$1:$H$400,6,0)</f>
        <v>#N/A</v>
      </c>
      <c r="N58" s="0" t="e">
        <f aca="false">VLOOKUP($B58,CLIENTES!$A$1:$H$400,7,0)</f>
        <v>#N/A</v>
      </c>
      <c r="O58" s="0" t="e">
        <f aca="false">VLOOKUP($B58,CLIENTES!$A$1:$H$400,8,0)</f>
        <v>#N/A</v>
      </c>
      <c r="P58" s="0" t="str">
        <f aca="false">CONCATENATE(D58,"; ",E58)</f>
        <v>TOTAL; </v>
      </c>
    </row>
    <row r="59" customFormat="false" ht="45" hidden="false" customHeight="false" outlineLevel="0" collapsed="false">
      <c r="A59" s="0" t="n">
        <v>58</v>
      </c>
      <c r="C59" s="50"/>
      <c r="D59" s="50"/>
      <c r="I59" s="0" t="e">
        <f aca="false">VLOOKUP($B59,CLIENTES!$A$1:$H$400,2,0)</f>
        <v>#N/A</v>
      </c>
      <c r="J59" s="0" t="e">
        <f aca="false">VLOOKUP($B59,CLIENTES!$A$1:$H$400,3,0)</f>
        <v>#N/A</v>
      </c>
      <c r="K59" s="0" t="e">
        <f aca="false">VLOOKUP($B59,CLIENTES!$A$1:$H$400,4,0)</f>
        <v>#N/A</v>
      </c>
      <c r="L59" s="0" t="e">
        <f aca="false">VLOOKUP($B59,CLIENTES!$A$1:$H$400,5,0)</f>
        <v>#N/A</v>
      </c>
      <c r="M59" s="0" t="e">
        <f aca="false">VLOOKUP($B59,CLIENTES!$A$1:$H$400,6,0)</f>
        <v>#N/A</v>
      </c>
      <c r="N59" s="0" t="e">
        <f aca="false">VLOOKUP($B59,CLIENTES!$A$1:$H$400,7,0)</f>
        <v>#N/A</v>
      </c>
      <c r="O59" s="0" t="e">
        <f aca="false">VLOOKUP($B59,CLIENTES!$A$1:$H$400,8,0)</f>
        <v>#N/A</v>
      </c>
      <c r="P59" s="0" t="str">
        <f aca="false">CONCATENATE(D59,"; ",E59)</f>
        <v>; </v>
      </c>
    </row>
    <row r="60" customFormat="false" ht="45" hidden="false" customHeight="false" outlineLevel="0" collapsed="false">
      <c r="A60" s="0" t="n">
        <v>59</v>
      </c>
      <c r="C60" s="50"/>
      <c r="D60" s="50"/>
      <c r="I60" s="0" t="e">
        <f aca="false">VLOOKUP($B60,CLIENTES!$A$1:$H$400,2,0)</f>
        <v>#N/A</v>
      </c>
      <c r="J60" s="0" t="e">
        <f aca="false">VLOOKUP($B60,CLIENTES!$A$1:$H$400,3,0)</f>
        <v>#N/A</v>
      </c>
      <c r="K60" s="0" t="e">
        <f aca="false">VLOOKUP($B60,CLIENTES!$A$1:$H$400,4,0)</f>
        <v>#N/A</v>
      </c>
      <c r="L60" s="0" t="e">
        <f aca="false">VLOOKUP($B60,CLIENTES!$A$1:$H$400,5,0)</f>
        <v>#N/A</v>
      </c>
      <c r="M60" s="0" t="e">
        <f aca="false">VLOOKUP($B60,CLIENTES!$A$1:$H$400,6,0)</f>
        <v>#N/A</v>
      </c>
      <c r="N60" s="0" t="e">
        <f aca="false">VLOOKUP($B60,CLIENTES!$A$1:$H$400,7,0)</f>
        <v>#N/A</v>
      </c>
      <c r="O60" s="0" t="e">
        <f aca="false">VLOOKUP($B60,CLIENTES!$A$1:$H$400,8,0)</f>
        <v>#N/A</v>
      </c>
      <c r="P60" s="0" t="str">
        <f aca="false">CONCATENATE(D60,"; ",E60)</f>
        <v>; </v>
      </c>
    </row>
    <row r="61" customFormat="false" ht="15" hidden="false" customHeight="false" outlineLevel="0" collapsed="false">
      <c r="A61" s="0" t="n">
        <v>60</v>
      </c>
      <c r="I61" s="0" t="e">
        <f aca="false">VLOOKUP($B61,CLIENTES!$A$1:$H$400,2,0)</f>
        <v>#N/A</v>
      </c>
      <c r="J61" s="0" t="e">
        <f aca="false">VLOOKUP($B61,CLIENTES!$A$1:$H$400,3,0)</f>
        <v>#N/A</v>
      </c>
      <c r="K61" s="0" t="e">
        <f aca="false">VLOOKUP($B61,CLIENTES!$A$1:$H$400,4,0)</f>
        <v>#N/A</v>
      </c>
      <c r="L61" s="0" t="e">
        <f aca="false">VLOOKUP($B61,CLIENTES!$A$1:$H$400,5,0)</f>
        <v>#N/A</v>
      </c>
      <c r="M61" s="0" t="e">
        <f aca="false">VLOOKUP($B61,CLIENTES!$A$1:$H$400,6,0)</f>
        <v>#N/A</v>
      </c>
      <c r="N61" s="0" t="e">
        <f aca="false">VLOOKUP($B61,CLIENTES!$A$1:$H$400,7,0)</f>
        <v>#N/A</v>
      </c>
      <c r="O61" s="0" t="e">
        <f aca="false">VLOOKUP($B61,CLIENTES!$A$1:$H$400,8,0)</f>
        <v>#N/A</v>
      </c>
      <c r="P61" s="0" t="str">
        <f aca="false">CONCATENATE(D61,"; ",E61)</f>
        <v>; </v>
      </c>
    </row>
    <row r="62" customFormat="false" ht="15" hidden="false" customHeight="false" outlineLevel="0" collapsed="false">
      <c r="A62" s="0" t="n">
        <v>61</v>
      </c>
      <c r="I62" s="0" t="e">
        <f aca="false">VLOOKUP($B62,CLIENTES!$A$1:$H$400,2,0)</f>
        <v>#N/A</v>
      </c>
      <c r="J62" s="0" t="e">
        <f aca="false">VLOOKUP($B62,CLIENTES!$A$1:$H$400,3,0)</f>
        <v>#N/A</v>
      </c>
      <c r="K62" s="0" t="e">
        <f aca="false">VLOOKUP($B62,CLIENTES!$A$1:$H$400,4,0)</f>
        <v>#N/A</v>
      </c>
      <c r="L62" s="0" t="e">
        <f aca="false">VLOOKUP($B62,CLIENTES!$A$1:$H$400,5,0)</f>
        <v>#N/A</v>
      </c>
      <c r="M62" s="0" t="e">
        <f aca="false">VLOOKUP($B62,CLIENTES!$A$1:$H$400,6,0)</f>
        <v>#N/A</v>
      </c>
      <c r="N62" s="0" t="e">
        <f aca="false">VLOOKUP($B62,CLIENTES!$A$1:$H$400,7,0)</f>
        <v>#N/A</v>
      </c>
      <c r="O62" s="0" t="e">
        <f aca="false">VLOOKUP($B62,CLIENTES!$A$1:$H$400,8,0)</f>
        <v>#N/A</v>
      </c>
      <c r="P62" s="0" t="str">
        <f aca="false">CONCATENATE(D62,"; ",E62)</f>
        <v>; </v>
      </c>
    </row>
    <row r="63" customFormat="false" ht="15" hidden="false" customHeight="false" outlineLevel="0" collapsed="false">
      <c r="A63" s="0" t="n">
        <v>62</v>
      </c>
      <c r="I63" s="0" t="e">
        <f aca="false">VLOOKUP($B63,CLIENTES!$A$1:$H$400,2,0)</f>
        <v>#N/A</v>
      </c>
      <c r="J63" s="0" t="e">
        <f aca="false">VLOOKUP($B63,CLIENTES!$A$1:$H$400,3,0)</f>
        <v>#N/A</v>
      </c>
      <c r="K63" s="0" t="e">
        <f aca="false">VLOOKUP($B63,CLIENTES!$A$1:$H$400,4,0)</f>
        <v>#N/A</v>
      </c>
      <c r="L63" s="0" t="e">
        <f aca="false">VLOOKUP($B63,CLIENTES!$A$1:$H$400,5,0)</f>
        <v>#N/A</v>
      </c>
      <c r="M63" s="0" t="e">
        <f aca="false">VLOOKUP($B63,CLIENTES!$A$1:$H$400,6,0)</f>
        <v>#N/A</v>
      </c>
      <c r="N63" s="0" t="e">
        <f aca="false">VLOOKUP($B63,CLIENTES!$A$1:$H$400,7,0)</f>
        <v>#N/A</v>
      </c>
      <c r="O63" s="0" t="e">
        <f aca="false">VLOOKUP($B63,CLIENTES!$A$1:$H$400,8,0)</f>
        <v>#N/A</v>
      </c>
      <c r="P63" s="0" t="str">
        <f aca="false">CONCATENATE(D63,"; ",E63)</f>
        <v>; </v>
      </c>
    </row>
    <row r="64" customFormat="false" ht="15" hidden="false" customHeight="false" outlineLevel="0" collapsed="false">
      <c r="A64" s="0" t="n">
        <v>63</v>
      </c>
      <c r="I64" s="0" t="e">
        <f aca="false">VLOOKUP($B64,CLIENTES!$A$1:$H$400,2,0)</f>
        <v>#N/A</v>
      </c>
      <c r="J64" s="0" t="e">
        <f aca="false">VLOOKUP($B64,CLIENTES!$A$1:$H$400,3,0)</f>
        <v>#N/A</v>
      </c>
      <c r="K64" s="0" t="e">
        <f aca="false">VLOOKUP($B64,CLIENTES!$A$1:$H$400,4,0)</f>
        <v>#N/A</v>
      </c>
      <c r="L64" s="0" t="e">
        <f aca="false">VLOOKUP($B64,CLIENTES!$A$1:$H$400,5,0)</f>
        <v>#N/A</v>
      </c>
      <c r="M64" s="0" t="e">
        <f aca="false">VLOOKUP($B64,CLIENTES!$A$1:$H$400,6,0)</f>
        <v>#N/A</v>
      </c>
      <c r="N64" s="0" t="e">
        <f aca="false">VLOOKUP($B64,CLIENTES!$A$1:$H$400,7,0)</f>
        <v>#N/A</v>
      </c>
      <c r="O64" s="0" t="e">
        <f aca="false">VLOOKUP($B64,CLIENTES!$A$1:$H$400,8,0)</f>
        <v>#N/A</v>
      </c>
      <c r="P64" s="0" t="str">
        <f aca="false">CONCATENATE(D64,"; ",E64)</f>
        <v>; </v>
      </c>
    </row>
    <row r="65" customFormat="false" ht="15" hidden="false" customHeight="false" outlineLevel="0" collapsed="false">
      <c r="A65" s="0" t="n">
        <v>64</v>
      </c>
      <c r="I65" s="0" t="e">
        <f aca="false">VLOOKUP($B65,CLIENTES!$A$1:$H$400,2,0)</f>
        <v>#N/A</v>
      </c>
      <c r="J65" s="0" t="e">
        <f aca="false">VLOOKUP($B65,CLIENTES!$A$1:$H$400,3,0)</f>
        <v>#N/A</v>
      </c>
      <c r="K65" s="0" t="e">
        <f aca="false">VLOOKUP($B65,CLIENTES!$A$1:$H$400,4,0)</f>
        <v>#N/A</v>
      </c>
      <c r="L65" s="0" t="e">
        <f aca="false">VLOOKUP($B65,CLIENTES!$A$1:$H$400,5,0)</f>
        <v>#N/A</v>
      </c>
      <c r="M65" s="0" t="e">
        <f aca="false">VLOOKUP($B65,CLIENTES!$A$1:$H$400,6,0)</f>
        <v>#N/A</v>
      </c>
      <c r="N65" s="0" t="e">
        <f aca="false">VLOOKUP($B65,CLIENTES!$A$1:$H$400,7,0)</f>
        <v>#N/A</v>
      </c>
      <c r="O65" s="0" t="e">
        <f aca="false">VLOOKUP($B65,CLIENTES!$A$1:$H$400,8,0)</f>
        <v>#N/A</v>
      </c>
      <c r="P65" s="0" t="str">
        <f aca="false">CONCATENATE(D65,"; ",E65)</f>
        <v>; </v>
      </c>
    </row>
    <row r="66" customFormat="false" ht="15" hidden="false" customHeight="false" outlineLevel="0" collapsed="false">
      <c r="A66" s="0" t="n">
        <v>65</v>
      </c>
      <c r="I66" s="0" t="e">
        <f aca="false">VLOOKUP($B66,CLIENTES!$A$1:$H$400,2,0)</f>
        <v>#N/A</v>
      </c>
      <c r="J66" s="0" t="e">
        <f aca="false">VLOOKUP($B66,CLIENTES!$A$1:$H$400,3,0)</f>
        <v>#N/A</v>
      </c>
      <c r="K66" s="0" t="e">
        <f aca="false">VLOOKUP($B66,CLIENTES!$A$1:$H$400,4,0)</f>
        <v>#N/A</v>
      </c>
      <c r="L66" s="0" t="e">
        <f aca="false">VLOOKUP($B66,CLIENTES!$A$1:$H$400,5,0)</f>
        <v>#N/A</v>
      </c>
      <c r="M66" s="0" t="e">
        <f aca="false">VLOOKUP($B66,CLIENTES!$A$1:$H$400,6,0)</f>
        <v>#N/A</v>
      </c>
      <c r="N66" s="0" t="e">
        <f aca="false">VLOOKUP($B66,CLIENTES!$A$1:$H$400,7,0)</f>
        <v>#N/A</v>
      </c>
      <c r="O66" s="0" t="e">
        <f aca="false">VLOOKUP($B66,CLIENTES!$A$1:$H$400,8,0)</f>
        <v>#N/A</v>
      </c>
      <c r="P66" s="0" t="str">
        <f aca="false">CONCATENATE(D66,"; ",E66)</f>
        <v>; </v>
      </c>
    </row>
    <row r="67" customFormat="false" ht="15" hidden="false" customHeight="false" outlineLevel="0" collapsed="false">
      <c r="A67" s="0" t="n">
        <v>66</v>
      </c>
      <c r="I67" s="0" t="e">
        <f aca="false">VLOOKUP($B67,CLIENTES!$A$1:$H$400,2,0)</f>
        <v>#N/A</v>
      </c>
      <c r="J67" s="0" t="e">
        <f aca="false">VLOOKUP($B67,CLIENTES!$A$1:$H$400,3,0)</f>
        <v>#N/A</v>
      </c>
      <c r="K67" s="0" t="e">
        <f aca="false">VLOOKUP($B67,CLIENTES!$A$1:$H$400,4,0)</f>
        <v>#N/A</v>
      </c>
      <c r="L67" s="0" t="e">
        <f aca="false">VLOOKUP($B67,CLIENTES!$A$1:$H$400,5,0)</f>
        <v>#N/A</v>
      </c>
      <c r="M67" s="0" t="e">
        <f aca="false">VLOOKUP($B67,CLIENTES!$A$1:$H$400,6,0)</f>
        <v>#N/A</v>
      </c>
      <c r="N67" s="0" t="e">
        <f aca="false">VLOOKUP($B67,CLIENTES!$A$1:$H$400,7,0)</f>
        <v>#N/A</v>
      </c>
      <c r="O67" s="0" t="e">
        <f aca="false">VLOOKUP($B67,CLIENTES!$A$1:$H$400,8,0)</f>
        <v>#N/A</v>
      </c>
      <c r="P67" s="0" t="str">
        <f aca="false">CONCATENATE(D67,"; ",E67)</f>
        <v>; </v>
      </c>
    </row>
    <row r="68" customFormat="false" ht="15" hidden="false" customHeight="false" outlineLevel="0" collapsed="false">
      <c r="A68" s="0" t="n">
        <v>67</v>
      </c>
      <c r="I68" s="0" t="e">
        <f aca="false">VLOOKUP($B68,CLIENTES!$A$1:$H$400,2,0)</f>
        <v>#N/A</v>
      </c>
      <c r="J68" s="0" t="e">
        <f aca="false">VLOOKUP($B68,CLIENTES!$A$1:$H$400,3,0)</f>
        <v>#N/A</v>
      </c>
      <c r="K68" s="0" t="e">
        <f aca="false">VLOOKUP($B68,CLIENTES!$A$1:$H$400,4,0)</f>
        <v>#N/A</v>
      </c>
      <c r="L68" s="0" t="e">
        <f aca="false">VLOOKUP($B68,CLIENTES!$A$1:$H$400,5,0)</f>
        <v>#N/A</v>
      </c>
      <c r="M68" s="0" t="e">
        <f aca="false">VLOOKUP($B68,CLIENTES!$A$1:$H$400,6,0)</f>
        <v>#N/A</v>
      </c>
      <c r="N68" s="0" t="e">
        <f aca="false">VLOOKUP($B68,CLIENTES!$A$1:$H$400,7,0)</f>
        <v>#N/A</v>
      </c>
      <c r="O68" s="0" t="e">
        <f aca="false">VLOOKUP($B68,CLIENTES!$A$1:$H$400,8,0)</f>
        <v>#N/A</v>
      </c>
      <c r="P68" s="0" t="str">
        <f aca="false">CONCATENATE(D68,"; ",E68)</f>
        <v>; </v>
      </c>
    </row>
    <row r="69" customFormat="false" ht="15" hidden="false" customHeight="false" outlineLevel="0" collapsed="false">
      <c r="A69" s="0" t="n">
        <v>68</v>
      </c>
      <c r="I69" s="0" t="e">
        <f aca="false">VLOOKUP($B69,CLIENTES!$A$1:$H$400,2,0)</f>
        <v>#N/A</v>
      </c>
      <c r="J69" s="0" t="e">
        <f aca="false">VLOOKUP($B69,CLIENTES!$A$1:$H$400,3,0)</f>
        <v>#N/A</v>
      </c>
      <c r="K69" s="0" t="e">
        <f aca="false">VLOOKUP($B69,CLIENTES!$A$1:$H$400,4,0)</f>
        <v>#N/A</v>
      </c>
      <c r="L69" s="0" t="e">
        <f aca="false">VLOOKUP($B69,CLIENTES!$A$1:$H$400,5,0)</f>
        <v>#N/A</v>
      </c>
      <c r="M69" s="0" t="e">
        <f aca="false">VLOOKUP($B69,CLIENTES!$A$1:$H$400,6,0)</f>
        <v>#N/A</v>
      </c>
      <c r="N69" s="0" t="e">
        <f aca="false">VLOOKUP($B69,CLIENTES!$A$1:$H$400,7,0)</f>
        <v>#N/A</v>
      </c>
      <c r="O69" s="0" t="e">
        <f aca="false">VLOOKUP($B69,CLIENTES!$A$1:$H$400,8,0)</f>
        <v>#N/A</v>
      </c>
      <c r="P69" s="0" t="str">
        <f aca="false">CONCATENATE(D69,"; ",E69)</f>
        <v>; </v>
      </c>
    </row>
    <row r="70" customFormat="false" ht="15" hidden="false" customHeight="false" outlineLevel="0" collapsed="false">
      <c r="A70" s="0" t="n">
        <v>69</v>
      </c>
      <c r="I70" s="0" t="e">
        <f aca="false">VLOOKUP($B70,CLIENTES!$A$1:$H$400,2,0)</f>
        <v>#N/A</v>
      </c>
      <c r="J70" s="0" t="e">
        <f aca="false">VLOOKUP($B70,CLIENTES!$A$1:$H$400,3,0)</f>
        <v>#N/A</v>
      </c>
      <c r="K70" s="0" t="e">
        <f aca="false">VLOOKUP($B70,CLIENTES!$A$1:$H$400,4,0)</f>
        <v>#N/A</v>
      </c>
      <c r="L70" s="0" t="e">
        <f aca="false">VLOOKUP($B70,CLIENTES!$A$1:$H$400,5,0)</f>
        <v>#N/A</v>
      </c>
      <c r="M70" s="0" t="e">
        <f aca="false">VLOOKUP($B70,CLIENTES!$A$1:$H$400,6,0)</f>
        <v>#N/A</v>
      </c>
      <c r="N70" s="0" t="e">
        <f aca="false">VLOOKUP($B70,CLIENTES!$A$1:$H$400,7,0)</f>
        <v>#N/A</v>
      </c>
      <c r="O70" s="0" t="e">
        <f aca="false">VLOOKUP($B70,CLIENTES!$A$1:$H$400,8,0)</f>
        <v>#N/A</v>
      </c>
      <c r="P70" s="0" t="str">
        <f aca="false">CONCATENATE(D70,"; ",E70)</f>
        <v>; </v>
      </c>
    </row>
    <row r="71" customFormat="false" ht="15" hidden="false" customHeight="false" outlineLevel="0" collapsed="false">
      <c r="A71" s="0" t="n">
        <v>70</v>
      </c>
      <c r="I71" s="0" t="e">
        <f aca="false">VLOOKUP($B71,CLIENTES!$A$1:$H$400,2,0)</f>
        <v>#N/A</v>
      </c>
      <c r="J71" s="0" t="e">
        <f aca="false">VLOOKUP($B71,CLIENTES!$A$1:$H$400,3,0)</f>
        <v>#N/A</v>
      </c>
      <c r="K71" s="0" t="e">
        <f aca="false">VLOOKUP($B71,CLIENTES!$A$1:$H$400,4,0)</f>
        <v>#N/A</v>
      </c>
      <c r="L71" s="0" t="e">
        <f aca="false">VLOOKUP($B71,CLIENTES!$A$1:$H$400,5,0)</f>
        <v>#N/A</v>
      </c>
      <c r="M71" s="0" t="e">
        <f aca="false">VLOOKUP($B71,CLIENTES!$A$1:$H$400,6,0)</f>
        <v>#N/A</v>
      </c>
      <c r="N71" s="0" t="e">
        <f aca="false">VLOOKUP($B71,CLIENTES!$A$1:$H$400,7,0)</f>
        <v>#N/A</v>
      </c>
      <c r="O71" s="0" t="e">
        <f aca="false">VLOOKUP($B71,CLIENTES!$A$1:$H$400,8,0)</f>
        <v>#N/A</v>
      </c>
      <c r="P71" s="0" t="str">
        <f aca="false">CONCATENATE(D71,"; ",E71)</f>
        <v>; </v>
      </c>
    </row>
    <row r="72" customFormat="false" ht="15" hidden="false" customHeight="false" outlineLevel="0" collapsed="false">
      <c r="A72" s="0" t="n">
        <v>71</v>
      </c>
      <c r="I72" s="0" t="e">
        <f aca="false">VLOOKUP($B72,CLIENTES!$A$1:$H$400,2,0)</f>
        <v>#N/A</v>
      </c>
      <c r="J72" s="0" t="e">
        <f aca="false">VLOOKUP($B72,CLIENTES!$A$1:$H$400,3,0)</f>
        <v>#N/A</v>
      </c>
      <c r="K72" s="0" t="e">
        <f aca="false">VLOOKUP($B72,CLIENTES!$A$1:$H$400,4,0)</f>
        <v>#N/A</v>
      </c>
      <c r="L72" s="0" t="e">
        <f aca="false">VLOOKUP($B72,CLIENTES!$A$1:$H$400,5,0)</f>
        <v>#N/A</v>
      </c>
      <c r="M72" s="0" t="e">
        <f aca="false">VLOOKUP($B72,CLIENTES!$A$1:$H$400,6,0)</f>
        <v>#N/A</v>
      </c>
      <c r="N72" s="0" t="e">
        <f aca="false">VLOOKUP($B72,CLIENTES!$A$1:$H$400,7,0)</f>
        <v>#N/A</v>
      </c>
      <c r="O72" s="0" t="e">
        <f aca="false">VLOOKUP($B72,CLIENTES!$A$1:$H$400,8,0)</f>
        <v>#N/A</v>
      </c>
      <c r="P72" s="0" t="str">
        <f aca="false">CONCATENATE(D72,"; ",E72)</f>
        <v>; </v>
      </c>
    </row>
    <row r="73" customFormat="false" ht="15" hidden="false" customHeight="false" outlineLevel="0" collapsed="false">
      <c r="A73" s="0" t="n">
        <v>72</v>
      </c>
      <c r="I73" s="0" t="e">
        <f aca="false">VLOOKUP($B73,CLIENTES!$A$1:$H$400,2,0)</f>
        <v>#N/A</v>
      </c>
      <c r="J73" s="0" t="e">
        <f aca="false">VLOOKUP($B73,CLIENTES!$A$1:$H$400,3,0)</f>
        <v>#N/A</v>
      </c>
      <c r="K73" s="0" t="e">
        <f aca="false">VLOOKUP($B73,CLIENTES!$A$1:$H$400,4,0)</f>
        <v>#N/A</v>
      </c>
      <c r="L73" s="0" t="e">
        <f aca="false">VLOOKUP($B73,CLIENTES!$A$1:$H$400,5,0)</f>
        <v>#N/A</v>
      </c>
      <c r="M73" s="0" t="e">
        <f aca="false">VLOOKUP($B73,CLIENTES!$A$1:$H$400,6,0)</f>
        <v>#N/A</v>
      </c>
      <c r="N73" s="0" t="e">
        <f aca="false">VLOOKUP($B73,CLIENTES!$A$1:$H$400,7,0)</f>
        <v>#N/A</v>
      </c>
      <c r="O73" s="0" t="e">
        <f aca="false">VLOOKUP($B73,CLIENTES!$A$1:$H$400,8,0)</f>
        <v>#N/A</v>
      </c>
      <c r="P73" s="0" t="str">
        <f aca="false">CONCATENATE(D73,"; ",E73)</f>
        <v>; </v>
      </c>
    </row>
    <row r="74" customFormat="false" ht="15" hidden="false" customHeight="false" outlineLevel="0" collapsed="false">
      <c r="A74" s="0" t="n">
        <v>73</v>
      </c>
      <c r="I74" s="0" t="e">
        <f aca="false">VLOOKUP($B74,CLIENTES!$A$1:$H$400,2,0)</f>
        <v>#N/A</v>
      </c>
      <c r="J74" s="0" t="e">
        <f aca="false">VLOOKUP($B74,CLIENTES!$A$1:$H$400,3,0)</f>
        <v>#N/A</v>
      </c>
      <c r="K74" s="0" t="e">
        <f aca="false">VLOOKUP($B74,CLIENTES!$A$1:$H$400,4,0)</f>
        <v>#N/A</v>
      </c>
      <c r="L74" s="0" t="e">
        <f aca="false">VLOOKUP($B74,CLIENTES!$A$1:$H$400,5,0)</f>
        <v>#N/A</v>
      </c>
      <c r="M74" s="0" t="e">
        <f aca="false">VLOOKUP($B74,CLIENTES!$A$1:$H$400,6,0)</f>
        <v>#N/A</v>
      </c>
      <c r="N74" s="0" t="e">
        <f aca="false">VLOOKUP($B74,CLIENTES!$A$1:$H$400,7,0)</f>
        <v>#N/A</v>
      </c>
      <c r="O74" s="0" t="e">
        <f aca="false">VLOOKUP($B74,CLIENTES!$A$1:$H$400,8,0)</f>
        <v>#N/A</v>
      </c>
      <c r="P74" s="0" t="str">
        <f aca="false">CONCATENATE(D74,"; ",E74)</f>
        <v>; </v>
      </c>
    </row>
    <row r="75" customFormat="false" ht="15" hidden="false" customHeight="false" outlineLevel="0" collapsed="false">
      <c r="A75" s="0" t="n">
        <v>74</v>
      </c>
      <c r="I75" s="0" t="e">
        <f aca="false">VLOOKUP($B75,CLIENTES!$A$1:$H$400,2,0)</f>
        <v>#N/A</v>
      </c>
      <c r="J75" s="0" t="e">
        <f aca="false">VLOOKUP($B75,CLIENTES!$A$1:$H$400,3,0)</f>
        <v>#N/A</v>
      </c>
      <c r="K75" s="0" t="e">
        <f aca="false">VLOOKUP($B75,CLIENTES!$A$1:$H$400,4,0)</f>
        <v>#N/A</v>
      </c>
      <c r="L75" s="0" t="e">
        <f aca="false">VLOOKUP($B75,CLIENTES!$A$1:$H$400,5,0)</f>
        <v>#N/A</v>
      </c>
      <c r="M75" s="0" t="e">
        <f aca="false">VLOOKUP($B75,CLIENTES!$A$1:$H$400,6,0)</f>
        <v>#N/A</v>
      </c>
      <c r="N75" s="0" t="e">
        <f aca="false">VLOOKUP($B75,CLIENTES!$A$1:$H$400,7,0)</f>
        <v>#N/A</v>
      </c>
      <c r="O75" s="0" t="e">
        <f aca="false">VLOOKUP($B75,CLIENTES!$A$1:$H$400,8,0)</f>
        <v>#N/A</v>
      </c>
      <c r="P75" s="0" t="str">
        <f aca="false">CONCATENATE(D75,"; ",E75)</f>
        <v>; </v>
      </c>
    </row>
    <row r="76" customFormat="false" ht="15" hidden="false" customHeight="false" outlineLevel="0" collapsed="false">
      <c r="A76" s="0" t="n">
        <v>75</v>
      </c>
      <c r="I76" s="0" t="e">
        <f aca="false">VLOOKUP($B76,CLIENTES!$A$1:$H$400,2,0)</f>
        <v>#N/A</v>
      </c>
      <c r="J76" s="0" t="e">
        <f aca="false">VLOOKUP($B76,CLIENTES!$A$1:$H$400,3,0)</f>
        <v>#N/A</v>
      </c>
      <c r="K76" s="0" t="e">
        <f aca="false">VLOOKUP($B76,CLIENTES!$A$1:$H$400,4,0)</f>
        <v>#N/A</v>
      </c>
      <c r="L76" s="0" t="e">
        <f aca="false">VLOOKUP($B76,CLIENTES!$A$1:$H$400,5,0)</f>
        <v>#N/A</v>
      </c>
      <c r="M76" s="0" t="e">
        <f aca="false">VLOOKUP($B76,CLIENTES!$A$1:$H$400,6,0)</f>
        <v>#N/A</v>
      </c>
      <c r="N76" s="0" t="e">
        <f aca="false">VLOOKUP($B76,CLIENTES!$A$1:$H$400,7,0)</f>
        <v>#N/A</v>
      </c>
      <c r="O76" s="0" t="e">
        <f aca="false">VLOOKUP($B76,CLIENTES!$A$1:$H$400,8,0)</f>
        <v>#N/A</v>
      </c>
      <c r="P76" s="0" t="str">
        <f aca="false">CONCATENATE(D76,"; ",E76)</f>
        <v>; </v>
      </c>
    </row>
    <row r="77" customFormat="false" ht="15" hidden="false" customHeight="false" outlineLevel="0" collapsed="false">
      <c r="A77" s="0" t="n">
        <v>76</v>
      </c>
      <c r="I77" s="0" t="e">
        <f aca="false">VLOOKUP($B77,CLIENTES!$A$1:$H$400,2,0)</f>
        <v>#N/A</v>
      </c>
      <c r="J77" s="0" t="e">
        <f aca="false">VLOOKUP($B77,CLIENTES!$A$1:$H$400,3,0)</f>
        <v>#N/A</v>
      </c>
      <c r="K77" s="0" t="e">
        <f aca="false">VLOOKUP($B77,CLIENTES!$A$1:$H$400,4,0)</f>
        <v>#N/A</v>
      </c>
      <c r="L77" s="0" t="e">
        <f aca="false">VLOOKUP($B77,CLIENTES!$A$1:$H$400,5,0)</f>
        <v>#N/A</v>
      </c>
      <c r="M77" s="0" t="e">
        <f aca="false">VLOOKUP($B77,CLIENTES!$A$1:$H$400,6,0)</f>
        <v>#N/A</v>
      </c>
      <c r="N77" s="0" t="e">
        <f aca="false">VLOOKUP($B77,CLIENTES!$A$1:$H$400,7,0)</f>
        <v>#N/A</v>
      </c>
      <c r="O77" s="0" t="e">
        <f aca="false">VLOOKUP($B77,CLIENTES!$A$1:$H$400,8,0)</f>
        <v>#N/A</v>
      </c>
      <c r="P77" s="0" t="str">
        <f aca="false">CONCATENATE(D77,"; ",E77)</f>
        <v>; </v>
      </c>
    </row>
    <row r="78" customFormat="false" ht="15" hidden="false" customHeight="false" outlineLevel="0" collapsed="false">
      <c r="A78" s="0" t="n">
        <v>77</v>
      </c>
      <c r="I78" s="0" t="e">
        <f aca="false">VLOOKUP($B78,CLIENTES!$A$1:$H$400,2,0)</f>
        <v>#N/A</v>
      </c>
      <c r="J78" s="0" t="e">
        <f aca="false">VLOOKUP($B78,CLIENTES!$A$1:$H$400,3,0)</f>
        <v>#N/A</v>
      </c>
      <c r="K78" s="0" t="e">
        <f aca="false">VLOOKUP($B78,CLIENTES!$A$1:$H$400,4,0)</f>
        <v>#N/A</v>
      </c>
      <c r="L78" s="0" t="e">
        <f aca="false">VLOOKUP($B78,CLIENTES!$A$1:$H$400,5,0)</f>
        <v>#N/A</v>
      </c>
      <c r="M78" s="0" t="e">
        <f aca="false">VLOOKUP($B78,CLIENTES!$A$1:$H$400,6,0)</f>
        <v>#N/A</v>
      </c>
      <c r="N78" s="0" t="e">
        <f aca="false">VLOOKUP($B78,CLIENTES!$A$1:$H$400,7,0)</f>
        <v>#N/A</v>
      </c>
      <c r="O78" s="0" t="e">
        <f aca="false">VLOOKUP($B78,CLIENTES!$A$1:$H$400,8,0)</f>
        <v>#N/A</v>
      </c>
      <c r="P78" s="0" t="str">
        <f aca="false">CONCATENATE(D78,"; ",E78)</f>
        <v>; </v>
      </c>
    </row>
    <row r="79" customFormat="false" ht="15" hidden="false" customHeight="false" outlineLevel="0" collapsed="false">
      <c r="A79" s="0" t="n">
        <v>78</v>
      </c>
      <c r="I79" s="0" t="e">
        <f aca="false">VLOOKUP($B79,CLIENTES!$A$1:$H$400,2,0)</f>
        <v>#N/A</v>
      </c>
      <c r="J79" s="0" t="e">
        <f aca="false">VLOOKUP($B79,CLIENTES!$A$1:$H$400,3,0)</f>
        <v>#N/A</v>
      </c>
      <c r="K79" s="0" t="e">
        <f aca="false">VLOOKUP($B79,CLIENTES!$A$1:$H$400,4,0)</f>
        <v>#N/A</v>
      </c>
      <c r="L79" s="0" t="e">
        <f aca="false">VLOOKUP($B79,CLIENTES!$A$1:$H$400,5,0)</f>
        <v>#N/A</v>
      </c>
      <c r="M79" s="0" t="e">
        <f aca="false">VLOOKUP($B79,CLIENTES!$A$1:$H$400,6,0)</f>
        <v>#N/A</v>
      </c>
      <c r="N79" s="0" t="e">
        <f aca="false">VLOOKUP($B79,CLIENTES!$A$1:$H$400,7,0)</f>
        <v>#N/A</v>
      </c>
      <c r="O79" s="0" t="e">
        <f aca="false">VLOOKUP($B79,CLIENTES!$A$1:$H$400,8,0)</f>
        <v>#N/A</v>
      </c>
      <c r="P79" s="0" t="str">
        <f aca="false">CONCATENATE(D79,"; ",E79)</f>
        <v>; </v>
      </c>
    </row>
    <row r="80" customFormat="false" ht="15" hidden="false" customHeight="false" outlineLevel="0" collapsed="false">
      <c r="A80" s="0" t="n">
        <v>79</v>
      </c>
      <c r="I80" s="0" t="e">
        <f aca="false">VLOOKUP($B80,CLIENTES!$A$1:$H$400,2,0)</f>
        <v>#N/A</v>
      </c>
      <c r="J80" s="0" t="e">
        <f aca="false">VLOOKUP($B80,CLIENTES!$A$1:$H$400,3,0)</f>
        <v>#N/A</v>
      </c>
      <c r="K80" s="0" t="e">
        <f aca="false">VLOOKUP($B80,CLIENTES!$A$1:$H$400,4,0)</f>
        <v>#N/A</v>
      </c>
      <c r="L80" s="0" t="e">
        <f aca="false">VLOOKUP($B80,CLIENTES!$A$1:$H$400,5,0)</f>
        <v>#N/A</v>
      </c>
      <c r="M80" s="0" t="e">
        <f aca="false">VLOOKUP($B80,CLIENTES!$A$1:$H$400,6,0)</f>
        <v>#N/A</v>
      </c>
      <c r="N80" s="0" t="e">
        <f aca="false">VLOOKUP($B80,CLIENTES!$A$1:$H$400,7,0)</f>
        <v>#N/A</v>
      </c>
      <c r="O80" s="0" t="e">
        <f aca="false">VLOOKUP($B80,CLIENTES!$A$1:$H$400,8,0)</f>
        <v>#N/A</v>
      </c>
      <c r="P80" s="0" t="str">
        <f aca="false">CONCATENATE(D80,"; ",E80)</f>
        <v>; </v>
      </c>
    </row>
    <row r="81" customFormat="false" ht="15" hidden="false" customHeight="false" outlineLevel="0" collapsed="false">
      <c r="A81" s="0" t="n">
        <v>80</v>
      </c>
      <c r="I81" s="0" t="e">
        <f aca="false">VLOOKUP($B81,CLIENTES!$A$1:$H$400,2,0)</f>
        <v>#N/A</v>
      </c>
      <c r="J81" s="0" t="e">
        <f aca="false">VLOOKUP($B81,CLIENTES!$A$1:$H$400,3,0)</f>
        <v>#N/A</v>
      </c>
      <c r="K81" s="0" t="e">
        <f aca="false">VLOOKUP($B81,CLIENTES!$A$1:$H$400,4,0)</f>
        <v>#N/A</v>
      </c>
      <c r="L81" s="0" t="e">
        <f aca="false">VLOOKUP($B81,CLIENTES!$A$1:$H$400,5,0)</f>
        <v>#N/A</v>
      </c>
      <c r="M81" s="0" t="e">
        <f aca="false">VLOOKUP($B81,CLIENTES!$A$1:$H$400,6,0)</f>
        <v>#N/A</v>
      </c>
      <c r="N81" s="0" t="e">
        <f aca="false">VLOOKUP($B81,CLIENTES!$A$1:$H$400,7,0)</f>
        <v>#N/A</v>
      </c>
      <c r="O81" s="0" t="e">
        <f aca="false">VLOOKUP($B81,CLIENTES!$A$1:$H$400,8,0)</f>
        <v>#N/A</v>
      </c>
      <c r="P81" s="0" t="str">
        <f aca="false">CONCATENATE(D81,"; ",E81)</f>
        <v>; </v>
      </c>
    </row>
    <row r="82" customFormat="false" ht="15" hidden="false" customHeight="false" outlineLevel="0" collapsed="false">
      <c r="A82" s="0" t="n">
        <v>81</v>
      </c>
      <c r="I82" s="0" t="e">
        <f aca="false">VLOOKUP($B82,CLIENTES!$A$1:$H$400,2,0)</f>
        <v>#N/A</v>
      </c>
      <c r="J82" s="0" t="e">
        <f aca="false">VLOOKUP($B82,CLIENTES!$A$1:$H$400,3,0)</f>
        <v>#N/A</v>
      </c>
      <c r="K82" s="0" t="e">
        <f aca="false">VLOOKUP($B82,CLIENTES!$A$1:$H$400,4,0)</f>
        <v>#N/A</v>
      </c>
      <c r="L82" s="0" t="e">
        <f aca="false">VLOOKUP($B82,CLIENTES!$A$1:$H$400,5,0)</f>
        <v>#N/A</v>
      </c>
      <c r="M82" s="0" t="e">
        <f aca="false">VLOOKUP($B82,CLIENTES!$A$1:$H$400,6,0)</f>
        <v>#N/A</v>
      </c>
      <c r="N82" s="0" t="e">
        <f aca="false">VLOOKUP($B82,CLIENTES!$A$1:$H$400,7,0)</f>
        <v>#N/A</v>
      </c>
      <c r="O82" s="0" t="e">
        <f aca="false">VLOOKUP($B82,CLIENTES!$A$1:$H$400,8,0)</f>
        <v>#N/A</v>
      </c>
      <c r="P82" s="0" t="str">
        <f aca="false">CONCATENATE(D82,"; ",E82)</f>
        <v>; </v>
      </c>
    </row>
    <row r="83" customFormat="false" ht="15" hidden="false" customHeight="false" outlineLevel="0" collapsed="false">
      <c r="A83" s="0" t="n">
        <v>82</v>
      </c>
      <c r="I83" s="0" t="e">
        <f aca="false">VLOOKUP($B83,CLIENTES!$A$1:$H$400,2,0)</f>
        <v>#N/A</v>
      </c>
      <c r="J83" s="0" t="e">
        <f aca="false">VLOOKUP($B83,CLIENTES!$A$1:$H$400,3,0)</f>
        <v>#N/A</v>
      </c>
      <c r="K83" s="0" t="e">
        <f aca="false">VLOOKUP($B83,CLIENTES!$A$1:$H$400,4,0)</f>
        <v>#N/A</v>
      </c>
      <c r="L83" s="0" t="e">
        <f aca="false">VLOOKUP($B83,CLIENTES!$A$1:$H$400,5,0)</f>
        <v>#N/A</v>
      </c>
      <c r="M83" s="0" t="e">
        <f aca="false">VLOOKUP($B83,CLIENTES!$A$1:$H$400,6,0)</f>
        <v>#N/A</v>
      </c>
      <c r="N83" s="0" t="e">
        <f aca="false">VLOOKUP($B83,CLIENTES!$A$1:$H$400,7,0)</f>
        <v>#N/A</v>
      </c>
      <c r="O83" s="0" t="e">
        <f aca="false">VLOOKUP($B83,CLIENTES!$A$1:$H$400,8,0)</f>
        <v>#N/A</v>
      </c>
      <c r="P83" s="0" t="str">
        <f aca="false">CONCATENATE(D83,"; ",E83)</f>
        <v>; </v>
      </c>
    </row>
    <row r="84" customFormat="false" ht="15" hidden="false" customHeight="false" outlineLevel="0" collapsed="false">
      <c r="A84" s="0" t="n">
        <v>83</v>
      </c>
      <c r="I84" s="0" t="e">
        <f aca="false">VLOOKUP($B84,CLIENTES!$A$1:$H$400,2,0)</f>
        <v>#N/A</v>
      </c>
      <c r="J84" s="0" t="e">
        <f aca="false">VLOOKUP($B84,CLIENTES!$A$1:$H$400,3,0)</f>
        <v>#N/A</v>
      </c>
      <c r="K84" s="0" t="e">
        <f aca="false">VLOOKUP($B84,CLIENTES!$A$1:$H$400,4,0)</f>
        <v>#N/A</v>
      </c>
      <c r="L84" s="0" t="e">
        <f aca="false">VLOOKUP($B84,CLIENTES!$A$1:$H$400,5,0)</f>
        <v>#N/A</v>
      </c>
      <c r="M84" s="0" t="e">
        <f aca="false">VLOOKUP($B84,CLIENTES!$A$1:$H$400,6,0)</f>
        <v>#N/A</v>
      </c>
      <c r="N84" s="0" t="e">
        <f aca="false">VLOOKUP($B84,CLIENTES!$A$1:$H$400,7,0)</f>
        <v>#N/A</v>
      </c>
      <c r="O84" s="0" t="e">
        <f aca="false">VLOOKUP($B84,CLIENTES!$A$1:$H$400,8,0)</f>
        <v>#N/A</v>
      </c>
      <c r="P84" s="0" t="str">
        <f aca="false">CONCATENATE(D84,"; ",E84)</f>
        <v>; </v>
      </c>
    </row>
    <row r="85" customFormat="false" ht="15" hidden="false" customHeight="false" outlineLevel="0" collapsed="false">
      <c r="A85" s="0" t="n">
        <v>84</v>
      </c>
      <c r="I85" s="0" t="e">
        <f aca="false">VLOOKUP($B85,CLIENTES!$A$1:$H$400,2,0)</f>
        <v>#N/A</v>
      </c>
      <c r="J85" s="0" t="e">
        <f aca="false">VLOOKUP($B85,CLIENTES!$A$1:$H$400,3,0)</f>
        <v>#N/A</v>
      </c>
      <c r="K85" s="0" t="e">
        <f aca="false">VLOOKUP($B85,CLIENTES!$A$1:$H$400,4,0)</f>
        <v>#N/A</v>
      </c>
      <c r="L85" s="0" t="e">
        <f aca="false">VLOOKUP($B85,CLIENTES!$A$1:$H$400,5,0)</f>
        <v>#N/A</v>
      </c>
      <c r="M85" s="0" t="e">
        <f aca="false">VLOOKUP($B85,CLIENTES!$A$1:$H$400,6,0)</f>
        <v>#N/A</v>
      </c>
      <c r="N85" s="0" t="e">
        <f aca="false">VLOOKUP($B85,CLIENTES!$A$1:$H$400,7,0)</f>
        <v>#N/A</v>
      </c>
      <c r="O85" s="0" t="e">
        <f aca="false">VLOOKUP($B85,CLIENTES!$A$1:$H$400,8,0)</f>
        <v>#N/A</v>
      </c>
      <c r="P85" s="0" t="str">
        <f aca="false">CONCATENATE(D85,"; ",E85)</f>
        <v>; </v>
      </c>
    </row>
    <row r="86" customFormat="false" ht="15" hidden="false" customHeight="false" outlineLevel="0" collapsed="false">
      <c r="A86" s="0" t="n">
        <v>85</v>
      </c>
      <c r="I86" s="0" t="e">
        <f aca="false">VLOOKUP($B86,CLIENTES!$A$1:$H$400,2,0)</f>
        <v>#N/A</v>
      </c>
      <c r="J86" s="0" t="e">
        <f aca="false">VLOOKUP($B86,CLIENTES!$A$1:$H$400,3,0)</f>
        <v>#N/A</v>
      </c>
      <c r="K86" s="0" t="e">
        <f aca="false">VLOOKUP($B86,CLIENTES!$A$1:$H$400,4,0)</f>
        <v>#N/A</v>
      </c>
      <c r="L86" s="0" t="e">
        <f aca="false">VLOOKUP($B86,CLIENTES!$A$1:$H$400,5,0)</f>
        <v>#N/A</v>
      </c>
      <c r="M86" s="0" t="e">
        <f aca="false">VLOOKUP($B86,CLIENTES!$A$1:$H$400,6,0)</f>
        <v>#N/A</v>
      </c>
      <c r="N86" s="0" t="e">
        <f aca="false">VLOOKUP($B86,CLIENTES!$A$1:$H$400,7,0)</f>
        <v>#N/A</v>
      </c>
      <c r="O86" s="0" t="e">
        <f aca="false">VLOOKUP($B86,CLIENTES!$A$1:$H$400,8,0)</f>
        <v>#N/A</v>
      </c>
      <c r="P86" s="0" t="str">
        <f aca="false">CONCATENATE(D86,"; ",E86)</f>
        <v>; </v>
      </c>
    </row>
    <row r="87" customFormat="false" ht="15" hidden="false" customHeight="false" outlineLevel="0" collapsed="false">
      <c r="A87" s="0" t="n">
        <v>86</v>
      </c>
      <c r="I87" s="0" t="e">
        <f aca="false">VLOOKUP($B87,CLIENTES!$A$1:$H$400,2,0)</f>
        <v>#N/A</v>
      </c>
      <c r="J87" s="0" t="e">
        <f aca="false">VLOOKUP($B87,CLIENTES!$A$1:$H$400,3,0)</f>
        <v>#N/A</v>
      </c>
      <c r="K87" s="0" t="e">
        <f aca="false">VLOOKUP($B87,CLIENTES!$A$1:$H$400,4,0)</f>
        <v>#N/A</v>
      </c>
      <c r="L87" s="0" t="e">
        <f aca="false">VLOOKUP($B87,CLIENTES!$A$1:$H$400,5,0)</f>
        <v>#N/A</v>
      </c>
      <c r="M87" s="0" t="e">
        <f aca="false">VLOOKUP($B87,CLIENTES!$A$1:$H$400,6,0)</f>
        <v>#N/A</v>
      </c>
      <c r="N87" s="0" t="e">
        <f aca="false">VLOOKUP($B87,CLIENTES!$A$1:$H$400,7,0)</f>
        <v>#N/A</v>
      </c>
      <c r="O87" s="0" t="e">
        <f aca="false">VLOOKUP($B87,CLIENTES!$A$1:$H$400,8,0)</f>
        <v>#N/A</v>
      </c>
      <c r="P87" s="0" t="str">
        <f aca="false">CONCATENATE(D87,"; ",E87)</f>
        <v>; </v>
      </c>
    </row>
    <row r="88" customFormat="false" ht="15" hidden="false" customHeight="false" outlineLevel="0" collapsed="false">
      <c r="A88" s="0" t="n">
        <v>87</v>
      </c>
      <c r="I88" s="0" t="e">
        <f aca="false">VLOOKUP($B88,CLIENTES!$A$1:$H$400,2,0)</f>
        <v>#N/A</v>
      </c>
      <c r="J88" s="0" t="e">
        <f aca="false">VLOOKUP($B88,CLIENTES!$A$1:$H$400,3,0)</f>
        <v>#N/A</v>
      </c>
      <c r="K88" s="0" t="e">
        <f aca="false">VLOOKUP($B88,CLIENTES!$A$1:$H$400,4,0)</f>
        <v>#N/A</v>
      </c>
      <c r="L88" s="0" t="e">
        <f aca="false">VLOOKUP($B88,CLIENTES!$A$1:$H$400,5,0)</f>
        <v>#N/A</v>
      </c>
      <c r="M88" s="0" t="e">
        <f aca="false">VLOOKUP($B88,CLIENTES!$A$1:$H$400,6,0)</f>
        <v>#N/A</v>
      </c>
      <c r="N88" s="0" t="e">
        <f aca="false">VLOOKUP($B88,CLIENTES!$A$1:$H$400,7,0)</f>
        <v>#N/A</v>
      </c>
      <c r="O88" s="0" t="e">
        <f aca="false">VLOOKUP($B88,CLIENTES!$A$1:$H$400,8,0)</f>
        <v>#N/A</v>
      </c>
      <c r="P88" s="0" t="str">
        <f aca="false">CONCATENATE(D88,"; ",E88)</f>
        <v>; </v>
      </c>
    </row>
    <row r="89" customFormat="false" ht="15" hidden="false" customHeight="false" outlineLevel="0" collapsed="false">
      <c r="A89" s="0" t="n">
        <v>88</v>
      </c>
      <c r="I89" s="0" t="e">
        <f aca="false">VLOOKUP($B89,CLIENTES!$A$1:$H$400,2,0)</f>
        <v>#N/A</v>
      </c>
      <c r="J89" s="0" t="e">
        <f aca="false">VLOOKUP($B89,CLIENTES!$A$1:$H$400,3,0)</f>
        <v>#N/A</v>
      </c>
      <c r="K89" s="0" t="e">
        <f aca="false">VLOOKUP($B89,CLIENTES!$A$1:$H$400,4,0)</f>
        <v>#N/A</v>
      </c>
      <c r="L89" s="0" t="e">
        <f aca="false">VLOOKUP($B89,CLIENTES!$A$1:$H$400,5,0)</f>
        <v>#N/A</v>
      </c>
      <c r="M89" s="0" t="e">
        <f aca="false">VLOOKUP($B89,CLIENTES!$A$1:$H$400,6,0)</f>
        <v>#N/A</v>
      </c>
      <c r="N89" s="0" t="e">
        <f aca="false">VLOOKUP($B89,CLIENTES!$A$1:$H$400,7,0)</f>
        <v>#N/A</v>
      </c>
      <c r="O89" s="0" t="e">
        <f aca="false">VLOOKUP($B89,CLIENTES!$A$1:$H$400,8,0)</f>
        <v>#N/A</v>
      </c>
      <c r="P89" s="0" t="str">
        <f aca="false">CONCATENATE(D89,"; ",E89)</f>
        <v>; </v>
      </c>
    </row>
    <row r="90" customFormat="false" ht="15" hidden="false" customHeight="false" outlineLevel="0" collapsed="false">
      <c r="A90" s="0" t="n">
        <v>89</v>
      </c>
      <c r="I90" s="0" t="e">
        <f aca="false">VLOOKUP($B90,CLIENTES!$A$1:$H$400,2,0)</f>
        <v>#N/A</v>
      </c>
      <c r="J90" s="0" t="e">
        <f aca="false">VLOOKUP($B90,CLIENTES!$A$1:$H$400,3,0)</f>
        <v>#N/A</v>
      </c>
      <c r="K90" s="0" t="e">
        <f aca="false">VLOOKUP($B90,CLIENTES!$A$1:$H$400,4,0)</f>
        <v>#N/A</v>
      </c>
      <c r="L90" s="0" t="e">
        <f aca="false">VLOOKUP($B90,CLIENTES!$A$1:$H$400,5,0)</f>
        <v>#N/A</v>
      </c>
      <c r="M90" s="0" t="e">
        <f aca="false">VLOOKUP($B90,CLIENTES!$A$1:$H$400,6,0)</f>
        <v>#N/A</v>
      </c>
      <c r="N90" s="0" t="e">
        <f aca="false">VLOOKUP($B90,CLIENTES!$A$1:$H$400,7,0)</f>
        <v>#N/A</v>
      </c>
      <c r="O90" s="0" t="e">
        <f aca="false">VLOOKUP($B90,CLIENTES!$A$1:$H$400,8,0)</f>
        <v>#N/A</v>
      </c>
      <c r="P90" s="0" t="str">
        <f aca="false">CONCATENATE(D90,"; ",E90)</f>
        <v>; </v>
      </c>
    </row>
    <row r="91" customFormat="false" ht="15" hidden="false" customHeight="false" outlineLevel="0" collapsed="false">
      <c r="A91" s="0" t="n">
        <v>90</v>
      </c>
      <c r="I91" s="0" t="e">
        <f aca="false">VLOOKUP($B91,CLIENTES!$A$1:$H$400,2,0)</f>
        <v>#N/A</v>
      </c>
      <c r="J91" s="0" t="e">
        <f aca="false">VLOOKUP($B91,CLIENTES!$A$1:$H$400,3,0)</f>
        <v>#N/A</v>
      </c>
      <c r="K91" s="0" t="e">
        <f aca="false">VLOOKUP($B91,CLIENTES!$A$1:$H$400,4,0)</f>
        <v>#N/A</v>
      </c>
      <c r="L91" s="0" t="e">
        <f aca="false">VLOOKUP($B91,CLIENTES!$A$1:$H$400,5,0)</f>
        <v>#N/A</v>
      </c>
      <c r="M91" s="0" t="e">
        <f aca="false">VLOOKUP($B91,CLIENTES!$A$1:$H$400,6,0)</f>
        <v>#N/A</v>
      </c>
      <c r="N91" s="0" t="e">
        <f aca="false">VLOOKUP($B91,CLIENTES!$A$1:$H$400,7,0)</f>
        <v>#N/A</v>
      </c>
      <c r="O91" s="0" t="e">
        <f aca="false">VLOOKUP($B91,CLIENTES!$A$1:$H$400,8,0)</f>
        <v>#N/A</v>
      </c>
      <c r="P91" s="0" t="str">
        <f aca="false">CONCATENATE(D91,"; ",E91)</f>
        <v>; </v>
      </c>
    </row>
    <row r="92" customFormat="false" ht="15" hidden="false" customHeight="false" outlineLevel="0" collapsed="false">
      <c r="A92" s="0" t="n">
        <v>91</v>
      </c>
      <c r="I92" s="0" t="e">
        <f aca="false">VLOOKUP($B92,CLIENTES!$A$1:$H$400,2,0)</f>
        <v>#N/A</v>
      </c>
      <c r="J92" s="0" t="e">
        <f aca="false">VLOOKUP($B92,CLIENTES!$A$1:$H$400,3,0)</f>
        <v>#N/A</v>
      </c>
      <c r="K92" s="0" t="e">
        <f aca="false">VLOOKUP($B92,CLIENTES!$A$1:$H$400,4,0)</f>
        <v>#N/A</v>
      </c>
      <c r="L92" s="0" t="e">
        <f aca="false">VLOOKUP($B92,CLIENTES!$A$1:$H$400,5,0)</f>
        <v>#N/A</v>
      </c>
      <c r="M92" s="0" t="e">
        <f aca="false">VLOOKUP($B92,CLIENTES!$A$1:$H$400,6,0)</f>
        <v>#N/A</v>
      </c>
      <c r="N92" s="0" t="e">
        <f aca="false">VLOOKUP($B92,CLIENTES!$A$1:$H$400,7,0)</f>
        <v>#N/A</v>
      </c>
      <c r="O92" s="0" t="e">
        <f aca="false">VLOOKUP($B92,CLIENTES!$A$1:$H$400,8,0)</f>
        <v>#N/A</v>
      </c>
      <c r="P92" s="0" t="str">
        <f aca="false">CONCATENATE(D92,"; ",E92)</f>
        <v>; </v>
      </c>
    </row>
    <row r="93" customFormat="false" ht="15" hidden="false" customHeight="false" outlineLevel="0" collapsed="false">
      <c r="A93" s="0" t="n">
        <v>92</v>
      </c>
      <c r="I93" s="0" t="e">
        <f aca="false">VLOOKUP($B93,CLIENTES!$A$1:$H$400,2,0)</f>
        <v>#N/A</v>
      </c>
      <c r="J93" s="0" t="e">
        <f aca="false">VLOOKUP($B93,CLIENTES!$A$1:$H$400,3,0)</f>
        <v>#N/A</v>
      </c>
      <c r="K93" s="0" t="e">
        <f aca="false">VLOOKUP($B93,CLIENTES!$A$1:$H$400,4,0)</f>
        <v>#N/A</v>
      </c>
      <c r="L93" s="0" t="e">
        <f aca="false">VLOOKUP($B93,CLIENTES!$A$1:$H$400,5,0)</f>
        <v>#N/A</v>
      </c>
      <c r="M93" s="0" t="e">
        <f aca="false">VLOOKUP($B93,CLIENTES!$A$1:$H$400,6,0)</f>
        <v>#N/A</v>
      </c>
      <c r="N93" s="0" t="e">
        <f aca="false">VLOOKUP($B93,CLIENTES!$A$1:$H$400,7,0)</f>
        <v>#N/A</v>
      </c>
      <c r="O93" s="0" t="e">
        <f aca="false">VLOOKUP($B93,CLIENTES!$A$1:$H$400,8,0)</f>
        <v>#N/A</v>
      </c>
      <c r="P93" s="0" t="str">
        <f aca="false">CONCATENATE(D93,"; ",E93)</f>
        <v>; </v>
      </c>
    </row>
    <row r="94" customFormat="false" ht="15" hidden="false" customHeight="false" outlineLevel="0" collapsed="false">
      <c r="A94" s="0" t="n">
        <v>93</v>
      </c>
      <c r="I94" s="0" t="e">
        <f aca="false">VLOOKUP($B94,CLIENTES!$A$1:$H$400,2,0)</f>
        <v>#N/A</v>
      </c>
      <c r="J94" s="0" t="e">
        <f aca="false">VLOOKUP($B94,CLIENTES!$A$1:$H$400,3,0)</f>
        <v>#N/A</v>
      </c>
      <c r="K94" s="0" t="e">
        <f aca="false">VLOOKUP($B94,CLIENTES!$A$1:$H$400,4,0)</f>
        <v>#N/A</v>
      </c>
      <c r="L94" s="0" t="e">
        <f aca="false">VLOOKUP($B94,CLIENTES!$A$1:$H$400,5,0)</f>
        <v>#N/A</v>
      </c>
      <c r="M94" s="0" t="e">
        <f aca="false">VLOOKUP($B94,CLIENTES!$A$1:$H$400,6,0)</f>
        <v>#N/A</v>
      </c>
      <c r="N94" s="0" t="e">
        <f aca="false">VLOOKUP($B94,CLIENTES!$A$1:$H$400,7,0)</f>
        <v>#N/A</v>
      </c>
      <c r="O94" s="0" t="e">
        <f aca="false">VLOOKUP($B94,CLIENTES!$A$1:$H$400,8,0)</f>
        <v>#N/A</v>
      </c>
      <c r="P94" s="0" t="str">
        <f aca="false">CONCATENATE(D94,"; ",E94)</f>
        <v>; </v>
      </c>
    </row>
    <row r="95" customFormat="false" ht="15" hidden="false" customHeight="false" outlineLevel="0" collapsed="false">
      <c r="A95" s="0" t="n">
        <v>94</v>
      </c>
      <c r="I95" s="0" t="e">
        <f aca="false">VLOOKUP($B95,CLIENTES!$A$1:$H$400,2,0)</f>
        <v>#N/A</v>
      </c>
      <c r="J95" s="0" t="e">
        <f aca="false">VLOOKUP($B95,CLIENTES!$A$1:$H$400,3,0)</f>
        <v>#N/A</v>
      </c>
      <c r="K95" s="0" t="e">
        <f aca="false">VLOOKUP($B95,CLIENTES!$A$1:$H$400,4,0)</f>
        <v>#N/A</v>
      </c>
      <c r="L95" s="0" t="e">
        <f aca="false">VLOOKUP($B95,CLIENTES!$A$1:$H$400,5,0)</f>
        <v>#N/A</v>
      </c>
      <c r="M95" s="0" t="e">
        <f aca="false">VLOOKUP($B95,CLIENTES!$A$1:$H$400,6,0)</f>
        <v>#N/A</v>
      </c>
      <c r="N95" s="0" t="e">
        <f aca="false">VLOOKUP($B95,CLIENTES!$A$1:$H$400,7,0)</f>
        <v>#N/A</v>
      </c>
      <c r="O95" s="0" t="e">
        <f aca="false">VLOOKUP($B95,CLIENTES!$A$1:$H$400,8,0)</f>
        <v>#N/A</v>
      </c>
      <c r="P95" s="0" t="str">
        <f aca="false">CONCATENATE(D95,"; ",E95)</f>
        <v>; </v>
      </c>
    </row>
    <row r="96" customFormat="false" ht="15" hidden="false" customHeight="false" outlineLevel="0" collapsed="false">
      <c r="A96" s="0" t="n">
        <v>95</v>
      </c>
      <c r="I96" s="0" t="e">
        <f aca="false">VLOOKUP($B96,CLIENTES!$A$1:$H$400,2,0)</f>
        <v>#N/A</v>
      </c>
      <c r="J96" s="0" t="e">
        <f aca="false">VLOOKUP($B96,CLIENTES!$A$1:$H$400,3,0)</f>
        <v>#N/A</v>
      </c>
      <c r="K96" s="0" t="e">
        <f aca="false">VLOOKUP($B96,CLIENTES!$A$1:$H$400,4,0)</f>
        <v>#N/A</v>
      </c>
      <c r="L96" s="0" t="e">
        <f aca="false">VLOOKUP($B96,CLIENTES!$A$1:$H$400,5,0)</f>
        <v>#N/A</v>
      </c>
      <c r="M96" s="0" t="e">
        <f aca="false">VLOOKUP($B96,CLIENTES!$A$1:$H$400,6,0)</f>
        <v>#N/A</v>
      </c>
      <c r="N96" s="0" t="e">
        <f aca="false">VLOOKUP($B96,CLIENTES!$A$1:$H$400,7,0)</f>
        <v>#N/A</v>
      </c>
      <c r="O96" s="0" t="e">
        <f aca="false">VLOOKUP($B96,CLIENTES!$A$1:$H$400,8,0)</f>
        <v>#N/A</v>
      </c>
      <c r="P96" s="0" t="str">
        <f aca="false">CONCATENATE(D96,"; ",E96)</f>
        <v>; </v>
      </c>
    </row>
    <row r="97" customFormat="false" ht="15" hidden="false" customHeight="false" outlineLevel="0" collapsed="false">
      <c r="A97" s="0" t="n">
        <v>96</v>
      </c>
      <c r="I97" s="0" t="e">
        <f aca="false">VLOOKUP($B97,CLIENTES!$A$1:$H$400,2,0)</f>
        <v>#N/A</v>
      </c>
      <c r="J97" s="0" t="e">
        <f aca="false">VLOOKUP($B97,CLIENTES!$A$1:$H$400,3,0)</f>
        <v>#N/A</v>
      </c>
      <c r="K97" s="0" t="e">
        <f aca="false">VLOOKUP($B97,CLIENTES!$A$1:$H$400,4,0)</f>
        <v>#N/A</v>
      </c>
      <c r="L97" s="0" t="e">
        <f aca="false">VLOOKUP($B97,CLIENTES!$A$1:$H$400,5,0)</f>
        <v>#N/A</v>
      </c>
      <c r="M97" s="0" t="e">
        <f aca="false">VLOOKUP($B97,CLIENTES!$A$1:$H$400,6,0)</f>
        <v>#N/A</v>
      </c>
      <c r="N97" s="0" t="e">
        <f aca="false">VLOOKUP($B97,CLIENTES!$A$1:$H$400,7,0)</f>
        <v>#N/A</v>
      </c>
      <c r="O97" s="0" t="e">
        <f aca="false">VLOOKUP($B97,CLIENTES!$A$1:$H$400,8,0)</f>
        <v>#N/A</v>
      </c>
      <c r="P97" s="0" t="str">
        <f aca="false">CONCATENATE(D97,"; ",E97)</f>
        <v>; </v>
      </c>
    </row>
    <row r="98" customFormat="false" ht="15" hidden="false" customHeight="false" outlineLevel="0" collapsed="false">
      <c r="A98" s="0" t="n">
        <v>97</v>
      </c>
      <c r="I98" s="0" t="e">
        <f aca="false">VLOOKUP($B98,CLIENTES!$A$1:$H$400,2,0)</f>
        <v>#N/A</v>
      </c>
      <c r="J98" s="0" t="e">
        <f aca="false">VLOOKUP($B98,CLIENTES!$A$1:$H$400,3,0)</f>
        <v>#N/A</v>
      </c>
      <c r="K98" s="0" t="e">
        <f aca="false">VLOOKUP($B98,CLIENTES!$A$1:$H$400,4,0)</f>
        <v>#N/A</v>
      </c>
      <c r="L98" s="0" t="e">
        <f aca="false">VLOOKUP($B98,CLIENTES!$A$1:$H$400,5,0)</f>
        <v>#N/A</v>
      </c>
      <c r="M98" s="0" t="e">
        <f aca="false">VLOOKUP($B98,CLIENTES!$A$1:$H$400,6,0)</f>
        <v>#N/A</v>
      </c>
      <c r="N98" s="0" t="e">
        <f aca="false">VLOOKUP($B98,CLIENTES!$A$1:$H$400,7,0)</f>
        <v>#N/A</v>
      </c>
      <c r="O98" s="0" t="e">
        <f aca="false">VLOOKUP($B98,CLIENTES!$A$1:$H$400,8,0)</f>
        <v>#N/A</v>
      </c>
      <c r="P98" s="0" t="str">
        <f aca="false">CONCATENATE(D98,"; ",E98)</f>
        <v>; </v>
      </c>
    </row>
    <row r="99" customFormat="false" ht="15" hidden="false" customHeight="false" outlineLevel="0" collapsed="false">
      <c r="A99" s="0" t="n">
        <v>98</v>
      </c>
      <c r="I99" s="0" t="e">
        <f aca="false">VLOOKUP($B99,CLIENTES!$A$1:$H$400,2,0)</f>
        <v>#N/A</v>
      </c>
      <c r="J99" s="0" t="e">
        <f aca="false">VLOOKUP($B99,CLIENTES!$A$1:$H$400,3,0)</f>
        <v>#N/A</v>
      </c>
      <c r="K99" s="0" t="e">
        <f aca="false">VLOOKUP($B99,CLIENTES!$A$1:$H$400,4,0)</f>
        <v>#N/A</v>
      </c>
      <c r="L99" s="0" t="e">
        <f aca="false">VLOOKUP($B99,CLIENTES!$A$1:$H$400,5,0)</f>
        <v>#N/A</v>
      </c>
      <c r="M99" s="0" t="e">
        <f aca="false">VLOOKUP($B99,CLIENTES!$A$1:$H$400,6,0)</f>
        <v>#N/A</v>
      </c>
      <c r="N99" s="0" t="e">
        <f aca="false">VLOOKUP($B99,CLIENTES!$A$1:$H$400,7,0)</f>
        <v>#N/A</v>
      </c>
      <c r="O99" s="0" t="e">
        <f aca="false">VLOOKUP($B99,CLIENTES!$A$1:$H$400,8,0)</f>
        <v>#N/A</v>
      </c>
      <c r="P99" s="0" t="str">
        <f aca="false">CONCATENATE(D99,"; ",E99)</f>
        <v>; </v>
      </c>
    </row>
    <row r="100" customFormat="false" ht="15" hidden="false" customHeight="false" outlineLevel="0" collapsed="false">
      <c r="A100" s="0" t="n">
        <v>99</v>
      </c>
      <c r="I100" s="0" t="e">
        <f aca="false">VLOOKUP($B100,CLIENTES!$A$1:$H$400,2,0)</f>
        <v>#N/A</v>
      </c>
      <c r="J100" s="0" t="e">
        <f aca="false">VLOOKUP($B100,CLIENTES!$A$1:$H$400,3,0)</f>
        <v>#N/A</v>
      </c>
      <c r="K100" s="0" t="e">
        <f aca="false">VLOOKUP($B100,CLIENTES!$A$1:$H$400,4,0)</f>
        <v>#N/A</v>
      </c>
      <c r="L100" s="0" t="e">
        <f aca="false">VLOOKUP($B100,CLIENTES!$A$1:$H$400,5,0)</f>
        <v>#N/A</v>
      </c>
      <c r="M100" s="0" t="e">
        <f aca="false">VLOOKUP($B100,CLIENTES!$A$1:$H$400,6,0)</f>
        <v>#N/A</v>
      </c>
      <c r="N100" s="0" t="e">
        <f aca="false">VLOOKUP($B100,CLIENTES!$A$1:$H$400,7,0)</f>
        <v>#N/A</v>
      </c>
      <c r="O100" s="0" t="e">
        <f aca="false">VLOOKUP($B100,CLIENTES!$A$1:$H$400,8,0)</f>
        <v>#N/A</v>
      </c>
      <c r="P100" s="0" t="str">
        <f aca="false">CONCATENATE(D100,"; ",E100)</f>
        <v>; 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K5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2" activeCellId="0" sqref="C2"/>
    </sheetView>
  </sheetViews>
  <sheetFormatPr defaultColWidth="11.43359375" defaultRowHeight="40.5" zeroHeight="false" outlineLevelRow="0" outlineLevelCol="0"/>
  <cols>
    <col collapsed="false" customWidth="true" hidden="false" outlineLevel="0" max="1" min="1" style="51" width="2.99"/>
    <col collapsed="false" customWidth="true" hidden="false" outlineLevel="0" max="2" min="2" style="52" width="25.57"/>
    <col collapsed="false" customWidth="true" hidden="false" outlineLevel="0" max="3" min="3" style="52" width="16.71"/>
    <col collapsed="false" customWidth="true" hidden="false" outlineLevel="0" max="4" min="4" style="51" width="13.57"/>
    <col collapsed="false" customWidth="true" hidden="false" outlineLevel="0" max="5" min="5" style="51" width="18.42"/>
    <col collapsed="false" customWidth="true" hidden="false" outlineLevel="0" max="6" min="6" style="51" width="25.57"/>
    <col collapsed="false" customWidth="true" hidden="false" outlineLevel="0" max="7" min="7" style="51" width="23.42"/>
    <col collapsed="false" customWidth="true" hidden="false" outlineLevel="0" max="8" min="8" style="51" width="15.15"/>
    <col collapsed="false" customWidth="true" hidden="false" outlineLevel="0" max="9" min="9" style="51" width="16.71"/>
    <col collapsed="false" customWidth="true" hidden="false" outlineLevel="0" max="10" min="10" style="53" width="17.42"/>
    <col collapsed="false" customWidth="true" hidden="false" outlineLevel="0" max="11" min="11" style="51" width="6.57"/>
    <col collapsed="false" customWidth="false" hidden="false" outlineLevel="0" max="1024" min="12" style="51" width="11.42"/>
  </cols>
  <sheetData>
    <row r="1" customFormat="false" ht="40.5" hidden="false" customHeight="true" outlineLevel="0" collapsed="false">
      <c r="A1" s="54"/>
      <c r="B1" s="55" t="s">
        <v>782</v>
      </c>
      <c r="C1" s="55"/>
      <c r="D1" s="55" t="s">
        <v>7</v>
      </c>
      <c r="E1" s="55" t="s">
        <v>805</v>
      </c>
      <c r="F1" s="55" t="s">
        <v>778</v>
      </c>
      <c r="G1" s="55" t="s">
        <v>779</v>
      </c>
      <c r="H1" s="55" t="s">
        <v>781</v>
      </c>
      <c r="I1" s="55" t="s">
        <v>780</v>
      </c>
      <c r="J1" s="56" t="s">
        <v>6</v>
      </c>
      <c r="K1" s="55" t="s">
        <v>806</v>
      </c>
    </row>
    <row r="2" customFormat="false" ht="48.75" hidden="false" customHeight="true" outlineLevel="0" collapsed="false">
      <c r="A2" s="57" t="n">
        <f aca="false">'14-12-21'!A2</f>
        <v>1</v>
      </c>
      <c r="B2" s="58" t="str">
        <f aca="false">CONCATENATE('14-12-21'!J2," ",'14-12-21'!K2)</f>
        <v>Benjamín Mariño Añón</v>
      </c>
      <c r="C2" s="57" t="str">
        <f aca="false">'14-12-21'!L2</f>
        <v>comedor Comercial</v>
      </c>
      <c r="D2" s="57" t="n">
        <f aca="false">'14-12-21'!O2</f>
        <v>0</v>
      </c>
      <c r="E2" s="57" t="str">
        <f aca="false">'14-12-21'!C2</f>
        <v>HUEVOS AL PLATO</v>
      </c>
      <c r="F2" s="57" t="n">
        <f aca="false">'14-12-21'!D2</f>
        <v>0</v>
      </c>
      <c r="G2" s="57" t="n">
        <f aca="false">'14-12-21'!E2</f>
        <v>0</v>
      </c>
      <c r="H2" s="57" t="str">
        <f aca="false">'14-12-21'!G2</f>
        <v>AGUA</v>
      </c>
      <c r="I2" s="57" t="n">
        <f aca="false">'14-12-21'!F2</f>
        <v>0</v>
      </c>
      <c r="J2" s="59" t="n">
        <f aca="false">'14-12-21'!H2</f>
        <v>0</v>
      </c>
      <c r="K2" s="57"/>
    </row>
    <row r="3" customFormat="false" ht="60" hidden="false" customHeight="true" outlineLevel="0" collapsed="false">
      <c r="A3" s="57" t="n">
        <f aca="false">'14-12-21'!A3</f>
        <v>2</v>
      </c>
      <c r="B3" s="58" t="str">
        <f aca="false">CONCATENATE('14-12-21'!J3," ",'14-12-21'!K3)</f>
        <v>Samuel García García</v>
      </c>
      <c r="C3" s="57" t="str">
        <f aca="false">'14-12-21'!L3</f>
        <v>comedor I+D+i</v>
      </c>
      <c r="D3" s="57" t="n">
        <f aca="false">'14-12-21'!O3</f>
        <v>0</v>
      </c>
      <c r="E3" s="57" t="n">
        <f aca="false">'14-12-21'!C3</f>
        <v>0</v>
      </c>
      <c r="F3" s="57" t="str">
        <f aca="false">'14-12-21'!D3</f>
        <v>POLLO POELE</v>
      </c>
      <c r="G3" s="57" t="str">
        <f aca="false">'14-12-21'!E3</f>
        <v>FRUTA</v>
      </c>
      <c r="H3" s="57" t="str">
        <f aca="false">'14-12-21'!G3</f>
        <v>AGUA</v>
      </c>
      <c r="I3" s="57" t="str">
        <f aca="false">'14-12-21'!F3</f>
        <v>PATATAS FRITAS</v>
      </c>
      <c r="J3" s="59" t="n">
        <f aca="false">'14-12-21'!H3</f>
        <v>0</v>
      </c>
      <c r="K3" s="57"/>
    </row>
    <row r="4" customFormat="false" ht="54.75" hidden="false" customHeight="true" outlineLevel="0" collapsed="false">
      <c r="A4" s="57" t="n">
        <f aca="false">'14-12-21'!A4</f>
        <v>3</v>
      </c>
      <c r="B4" s="58" t="str">
        <f aca="false">CONCATENATE('14-12-21'!J4," ",'14-12-21'!K4)</f>
        <v>MIGUEL RUIZ GARCIA</v>
      </c>
      <c r="C4" s="57" t="str">
        <f aca="false">'14-12-21'!L4</f>
        <v>comedor I+D+i</v>
      </c>
      <c r="D4" s="57" t="n">
        <f aca="false">'14-12-21'!O4</f>
        <v>0</v>
      </c>
      <c r="E4" s="57" t="str">
        <f aca="false">'14-12-21'!C4</f>
        <v>CREMA DE VERDURAS</v>
      </c>
      <c r="F4" s="57" t="str">
        <f aca="false">'14-12-21'!D4</f>
        <v>GALLO A LA PLANCHA</v>
      </c>
      <c r="G4" s="57" t="str">
        <f aca="false">'14-12-21'!E4</f>
        <v>FRUTA</v>
      </c>
      <c r="H4" s="57" t="str">
        <f aca="false">'14-12-21'!G4</f>
        <v>AGUA</v>
      </c>
      <c r="I4" s="57" t="str">
        <f aca="false">'14-12-21'!F4</f>
        <v>ENSALADA</v>
      </c>
      <c r="J4" s="59" t="n">
        <f aca="false">'14-12-21'!H4</f>
        <v>0</v>
      </c>
      <c r="K4" s="57"/>
    </row>
    <row r="5" customFormat="false" ht="75.75" hidden="false" customHeight="true" outlineLevel="0" collapsed="false">
      <c r="A5" s="57" t="n">
        <f aca="false">'14-12-21'!A5</f>
        <v>4</v>
      </c>
      <c r="B5" s="58" t="str">
        <f aca="false">CONCATENATE('14-12-21'!J5," ",'14-12-21'!K5)</f>
        <v>Martin Novoa Pello</v>
      </c>
      <c r="C5" s="57" t="str">
        <f aca="false">'14-12-21'!L5</f>
        <v>comedor I+D+i</v>
      </c>
      <c r="D5" s="57" t="n">
        <f aca="false">'14-12-21'!O5</f>
        <v>0</v>
      </c>
      <c r="E5" s="57" t="n">
        <f aca="false">'14-12-21'!C5</f>
        <v>0</v>
      </c>
      <c r="F5" s="57" t="str">
        <f aca="false">'14-12-21'!D5</f>
        <v>RAXO DE CERDO</v>
      </c>
      <c r="G5" s="57" t="str">
        <f aca="false">'14-12-21'!E5</f>
        <v>FRUTA</v>
      </c>
      <c r="H5" s="57" t="str">
        <f aca="false">'14-12-21'!G5</f>
        <v>AGUA</v>
      </c>
      <c r="I5" s="57" t="str">
        <f aca="false">'14-12-21'!F5</f>
        <v>PATATAS FRITAS</v>
      </c>
      <c r="J5" s="59" t="n">
        <f aca="false">'14-12-21'!H5</f>
        <v>0</v>
      </c>
      <c r="K5" s="57"/>
    </row>
    <row r="6" customFormat="false" ht="52.5" hidden="false" customHeight="true" outlineLevel="0" collapsed="false">
      <c r="A6" s="57" t="n">
        <f aca="false">'14-12-21'!A6</f>
        <v>5</v>
      </c>
      <c r="B6" s="58" t="str">
        <f aca="false">CONCATENATE('14-12-21'!J6," ",'14-12-21'!K6)</f>
        <v>David Rodríguez Hierro</v>
      </c>
      <c r="C6" s="57" t="str">
        <f aca="false">'14-12-21'!L6</f>
        <v>comedor Rocha</v>
      </c>
      <c r="D6" s="57" t="n">
        <f aca="false">'14-12-21'!O6</f>
        <v>0</v>
      </c>
      <c r="E6" s="57" t="str">
        <f aca="false">'14-12-21'!C6</f>
        <v>FABADA</v>
      </c>
      <c r="F6" s="57" t="str">
        <f aca="false">'14-12-21'!D6</f>
        <v>FILETE DE TERNERA</v>
      </c>
      <c r="G6" s="57" t="str">
        <f aca="false">'14-12-21'!E6</f>
        <v>FRUTA</v>
      </c>
      <c r="H6" s="57" t="str">
        <f aca="false">'14-12-21'!G6</f>
        <v>AGUA</v>
      </c>
      <c r="I6" s="57" t="str">
        <f aca="false">'14-12-21'!F6</f>
        <v>ARROZ EN BLANCO</v>
      </c>
      <c r="J6" s="59" t="n">
        <f aca="false">'14-12-21'!H6</f>
        <v>0</v>
      </c>
      <c r="K6" s="57"/>
    </row>
    <row r="7" customFormat="false" ht="87.75" hidden="false" customHeight="true" outlineLevel="0" collapsed="false">
      <c r="A7" s="57" t="n">
        <f aca="false">'14-12-21'!A7</f>
        <v>6</v>
      </c>
      <c r="B7" s="58" t="str">
        <f aca="false">CONCATENATE('14-12-21'!J7," ",'14-12-21'!K7)</f>
        <v>Enrique Romay Castiñeira</v>
      </c>
      <c r="C7" s="57" t="str">
        <f aca="false">'14-12-21'!L7</f>
        <v>comedor I+D+i</v>
      </c>
      <c r="D7" s="57" t="n">
        <f aca="false">'14-12-21'!O7</f>
        <v>0</v>
      </c>
      <c r="E7" s="57" t="n">
        <f aca="false">'14-12-21'!C7</f>
        <v>0</v>
      </c>
      <c r="F7" s="57" t="str">
        <f aca="false">'14-12-21'!D7</f>
        <v>RAXO DE CERDO</v>
      </c>
      <c r="G7" s="57" t="str">
        <f aca="false">'14-12-21'!E7</f>
        <v>FRUTA</v>
      </c>
      <c r="H7" s="57" t="str">
        <f aca="false">'14-12-21'!G7</f>
        <v>AGUA</v>
      </c>
      <c r="I7" s="57" t="str">
        <f aca="false">'14-12-21'!F7</f>
        <v>PATATAS FRITAS</v>
      </c>
      <c r="J7" s="59" t="n">
        <f aca="false">'14-12-21'!H7</f>
        <v>0</v>
      </c>
      <c r="K7" s="57"/>
    </row>
    <row r="8" customFormat="false" ht="55.5" hidden="false" customHeight="true" outlineLevel="0" collapsed="false">
      <c r="A8" s="57" t="n">
        <f aca="false">'14-12-21'!A8</f>
        <v>7</v>
      </c>
      <c r="B8" s="58" t="str">
        <f aca="false">CONCATENATE('14-12-21'!J8," ",'14-12-21'!K8)</f>
        <v>Alicia Mourelle Blanco</v>
      </c>
      <c r="C8" s="57" t="str">
        <f aca="false">'14-12-21'!L8</f>
        <v>comedor Comercial</v>
      </c>
      <c r="D8" s="57" t="n">
        <f aca="false">'14-12-21'!O8</f>
        <v>0</v>
      </c>
      <c r="E8" s="57" t="str">
        <f aca="false">'14-12-21'!C8</f>
        <v>HUEVOS AL PLATO</v>
      </c>
      <c r="F8" s="57" t="str">
        <f aca="false">'14-12-21'!D8</f>
        <v>GALLO A LA PLANCHA</v>
      </c>
      <c r="G8" s="57" t="str">
        <f aca="false">'14-12-21'!E8</f>
        <v>FRUTA</v>
      </c>
      <c r="H8" s="57" t="str">
        <f aca="false">'14-12-21'!G8</f>
        <v>AGUA</v>
      </c>
      <c r="I8" s="57" t="str">
        <f aca="false">'14-12-21'!F8</f>
        <v>MENESTRA DE VERDURAS</v>
      </c>
      <c r="J8" s="59" t="n">
        <f aca="false">'14-12-21'!H8</f>
        <v>0</v>
      </c>
      <c r="K8" s="57"/>
    </row>
    <row r="9" customFormat="false" ht="44.25" hidden="false" customHeight="true" outlineLevel="0" collapsed="false">
      <c r="A9" s="57" t="n">
        <f aca="false">'14-12-21'!A9</f>
        <v>8</v>
      </c>
      <c r="B9" s="58" t="str">
        <f aca="false">CONCATENATE('14-12-21'!J9," ",'14-12-21'!K9)</f>
        <v>Maura Outeiral García</v>
      </c>
      <c r="C9" s="57" t="str">
        <f aca="false">'14-12-21'!L9</f>
        <v>comedor Rocha</v>
      </c>
      <c r="D9" s="57" t="n">
        <f aca="false">'14-12-21'!O9</f>
        <v>0</v>
      </c>
      <c r="E9" s="57" t="str">
        <f aca="false">'14-12-21'!C9</f>
        <v>CREMA DE VERDURAS</v>
      </c>
      <c r="F9" s="57" t="str">
        <f aca="false">'14-12-21'!D9</f>
        <v>GALLO A LA PLANCHA</v>
      </c>
      <c r="G9" s="57" t="n">
        <f aca="false">'14-12-21'!E9</f>
        <v>0</v>
      </c>
      <c r="H9" s="57" t="str">
        <f aca="false">'14-12-21'!G9</f>
        <v>AGUA</v>
      </c>
      <c r="I9" s="57" t="str">
        <f aca="false">'14-12-21'!F9</f>
        <v>PATATAS COCIDAS</v>
      </c>
      <c r="J9" s="59" t="n">
        <f aca="false">'14-12-21'!H9</f>
        <v>0</v>
      </c>
      <c r="K9" s="57"/>
    </row>
    <row r="10" customFormat="false" ht="40.5" hidden="false" customHeight="true" outlineLevel="0" collapsed="false">
      <c r="A10" s="57" t="n">
        <f aca="false">'14-12-21'!A10</f>
        <v>9</v>
      </c>
      <c r="B10" s="58" t="str">
        <f aca="false">CONCATENATE('14-12-21'!J10," ",'14-12-21'!K10)</f>
        <v>Sergio Bello Martinez</v>
      </c>
      <c r="C10" s="57" t="str">
        <f aca="false">'14-12-21'!L10</f>
        <v>comedor I+D+i</v>
      </c>
      <c r="D10" s="57" t="str">
        <f aca="false">'14-12-21'!O10</f>
        <v>Crustaceos</v>
      </c>
      <c r="E10" s="57" t="str">
        <f aca="false">'14-12-21'!C10</f>
        <v>FABADA</v>
      </c>
      <c r="F10" s="57" t="str">
        <f aca="false">'14-12-21'!D10</f>
        <v>GALLO A LA PLANCHA</v>
      </c>
      <c r="G10" s="57" t="str">
        <f aca="false">'14-12-21'!E10</f>
        <v>FRUTA</v>
      </c>
      <c r="H10" s="57" t="str">
        <f aca="false">'14-12-21'!G10</f>
        <v>AGUA</v>
      </c>
      <c r="I10" s="57" t="str">
        <f aca="false">'14-12-21'!F10</f>
        <v>PATATAS COCIDAS</v>
      </c>
      <c r="J10" s="59" t="n">
        <f aca="false">'14-12-21'!H10</f>
        <v>0</v>
      </c>
      <c r="K10" s="57"/>
    </row>
    <row r="11" customFormat="false" ht="57" hidden="false" customHeight="true" outlineLevel="0" collapsed="false">
      <c r="A11" s="57" t="n">
        <f aca="false">'14-12-21'!A11</f>
        <v>10</v>
      </c>
      <c r="B11" s="58" t="str">
        <f aca="false">CONCATENATE('14-12-21'!J11," ",'14-12-21'!K11)</f>
        <v>Javier Gallego Fernández</v>
      </c>
      <c r="C11" s="57" t="str">
        <f aca="false">'14-12-21'!L11</f>
        <v>comedor I+D+i</v>
      </c>
      <c r="D11" s="57" t="n">
        <f aca="false">'14-12-21'!O11</f>
        <v>0</v>
      </c>
      <c r="E11" s="57" t="n">
        <f aca="false">'14-12-21'!C11</f>
        <v>0</v>
      </c>
      <c r="F11" s="57" t="str">
        <f aca="false">'14-12-21'!D11</f>
        <v>RAXO DE CERDO</v>
      </c>
      <c r="G11" s="57" t="str">
        <f aca="false">'14-12-21'!E11</f>
        <v>FRUTA</v>
      </c>
      <c r="H11" s="57" t="str">
        <f aca="false">'14-12-21'!G11</f>
        <v>AGUA</v>
      </c>
      <c r="I11" s="57" t="str">
        <f aca="false">'14-12-21'!F11</f>
        <v>PATATAS FRITAS</v>
      </c>
      <c r="J11" s="59" t="str">
        <f aca="false">'14-12-21'!H11</f>
        <v>Comedor i+d+i</v>
      </c>
      <c r="K11" s="57"/>
    </row>
    <row r="12" customFormat="false" ht="56.25" hidden="false" customHeight="true" outlineLevel="0" collapsed="false">
      <c r="A12" s="57" t="n">
        <f aca="false">'14-12-21'!A12</f>
        <v>11</v>
      </c>
      <c r="B12" s="58" t="str">
        <f aca="false">CONCATENATE('14-12-21'!J12," ",'14-12-21'!K12)</f>
        <v>IVAN BOTANA GARCIA</v>
      </c>
      <c r="C12" s="57" t="str">
        <f aca="false">'14-12-21'!L12</f>
        <v>comedor I+D+i</v>
      </c>
      <c r="D12" s="57" t="n">
        <f aca="false">'14-12-21'!O12</f>
        <v>0</v>
      </c>
      <c r="E12" s="57" t="str">
        <f aca="false">'14-12-21'!C12</f>
        <v>CREMA DE VERDURAS</v>
      </c>
      <c r="F12" s="57" t="str">
        <f aca="false">'14-12-21'!D12</f>
        <v>GALLO A LA PLANCHA</v>
      </c>
      <c r="G12" s="57" t="str">
        <f aca="false">'14-12-21'!E12</f>
        <v>FRUTA</v>
      </c>
      <c r="H12" s="57" t="str">
        <f aca="false">'14-12-21'!G12</f>
        <v>AGUA</v>
      </c>
      <c r="I12" s="57" t="str">
        <f aca="false">'14-12-21'!F12</f>
        <v>MENESTRA DE VERDURAS</v>
      </c>
      <c r="J12" s="59" t="n">
        <f aca="false">'14-12-21'!H12</f>
        <v>0</v>
      </c>
      <c r="K12" s="57"/>
    </row>
    <row r="13" customFormat="false" ht="40.5" hidden="false" customHeight="true" outlineLevel="0" collapsed="false">
      <c r="A13" s="57" t="n">
        <f aca="false">'14-12-21'!A13</f>
        <v>12</v>
      </c>
      <c r="B13" s="58" t="str">
        <f aca="false">CONCATENATE('14-12-21'!J13," ",'14-12-21'!K13)</f>
        <v>María Marante Boado</v>
      </c>
      <c r="C13" s="57" t="str">
        <f aca="false">'14-12-21'!L13</f>
        <v>comedor Rocha</v>
      </c>
      <c r="D13" s="57" t="n">
        <f aca="false">'14-12-21'!O13</f>
        <v>0</v>
      </c>
      <c r="E13" s="57" t="n">
        <f aca="false">'14-12-21'!C13</f>
        <v>0</v>
      </c>
      <c r="F13" s="57" t="str">
        <f aca="false">'14-12-21'!D13</f>
        <v>POLLO POELE</v>
      </c>
      <c r="G13" s="57" t="str">
        <f aca="false">'14-12-21'!E13</f>
        <v>TIRAMISU CASERO</v>
      </c>
      <c r="H13" s="57" t="str">
        <f aca="false">'14-12-21'!G13</f>
        <v>AGUA</v>
      </c>
      <c r="I13" s="57" t="str">
        <f aca="false">'14-12-21'!F13</f>
        <v>ARROZ EN BLANCO</v>
      </c>
      <c r="J13" s="59" t="n">
        <f aca="false">'14-12-21'!H13</f>
        <v>0</v>
      </c>
      <c r="K13" s="57"/>
    </row>
    <row r="14" customFormat="false" ht="49.5" hidden="false" customHeight="true" outlineLevel="0" collapsed="false">
      <c r="A14" s="57" t="n">
        <f aca="false">'14-12-21'!A14</f>
        <v>13</v>
      </c>
      <c r="B14" s="58" t="str">
        <f aca="false">CONCATENATE('14-12-21'!J14," ",'14-12-21'!K14)</f>
        <v>Carlos Perez Sainz</v>
      </c>
      <c r="C14" s="57" t="str">
        <f aca="false">'14-12-21'!L14</f>
        <v>comedor Rocha</v>
      </c>
      <c r="D14" s="57" t="n">
        <f aca="false">'14-12-21'!O14</f>
        <v>0</v>
      </c>
      <c r="E14" s="57" t="str">
        <f aca="false">'14-12-21'!C14</f>
        <v>ENSALADA MIXTA</v>
      </c>
      <c r="F14" s="57" t="str">
        <f aca="false">'14-12-21'!D14</f>
        <v>RAXO DE CERDO</v>
      </c>
      <c r="G14" s="57" t="str">
        <f aca="false">'14-12-21'!E14</f>
        <v>FRUTA</v>
      </c>
      <c r="H14" s="57" t="str">
        <f aca="false">'14-12-21'!G14</f>
        <v>AGUA</v>
      </c>
      <c r="I14" s="57" t="str">
        <f aca="false">'14-12-21'!F14</f>
        <v>ARROZ EN BLANCO</v>
      </c>
      <c r="J14" s="59" t="n">
        <f aca="false">'14-12-21'!H14</f>
        <v>0</v>
      </c>
      <c r="K14" s="57"/>
    </row>
    <row r="15" customFormat="false" ht="51" hidden="false" customHeight="true" outlineLevel="0" collapsed="false">
      <c r="A15" s="57" t="n">
        <f aca="false">'14-12-21'!A15</f>
        <v>14</v>
      </c>
      <c r="B15" s="58" t="str">
        <f aca="false">CONCATENATE('14-12-21'!J15," ",'14-12-21'!K15)</f>
        <v>MANUEL ALEJANDRO CASAL</v>
      </c>
      <c r="C15" s="57" t="str">
        <f aca="false">'14-12-21'!L15</f>
        <v>comedor Rocha</v>
      </c>
      <c r="D15" s="57" t="n">
        <f aca="false">'14-12-21'!O15</f>
        <v>0</v>
      </c>
      <c r="E15" s="57" t="str">
        <f aca="false">'14-12-21'!C15</f>
        <v>HUEVOS AL PLATO</v>
      </c>
      <c r="F15" s="57" t="str">
        <f aca="false">'14-12-21'!D15</f>
        <v>RAXO DE CERDO</v>
      </c>
      <c r="G15" s="57" t="str">
        <f aca="false">'14-12-21'!E15</f>
        <v>FRUTA</v>
      </c>
      <c r="H15" s="57" t="str">
        <f aca="false">'14-12-21'!G15</f>
        <v>AGUA</v>
      </c>
      <c r="I15" s="57" t="str">
        <f aca="false">'14-12-21'!F15</f>
        <v>PATATAS FRITAS</v>
      </c>
      <c r="J15" s="59" t="n">
        <f aca="false">'14-12-21'!H15</f>
        <v>0</v>
      </c>
      <c r="K15" s="57"/>
    </row>
    <row r="16" customFormat="false" ht="40.5" hidden="false" customHeight="true" outlineLevel="0" collapsed="false">
      <c r="A16" s="57" t="n">
        <f aca="false">'14-12-21'!A16</f>
        <v>15</v>
      </c>
      <c r="B16" s="58" t="str">
        <f aca="false">CONCATENATE('14-12-21'!J16," ",'14-12-21'!K16)</f>
        <v>Gabriel Viqueira Miranda</v>
      </c>
      <c r="C16" s="57" t="str">
        <f aca="false">'14-12-21'!L16</f>
        <v>comedor Rocha</v>
      </c>
      <c r="D16" s="57" t="n">
        <f aca="false">'14-12-21'!O16</f>
        <v>0</v>
      </c>
      <c r="E16" s="57" t="n">
        <f aca="false">'14-12-21'!C16</f>
        <v>0</v>
      </c>
      <c r="F16" s="57" t="str">
        <f aca="false">'14-12-21'!D16</f>
        <v>POLLO POELE</v>
      </c>
      <c r="G16" s="57" t="str">
        <f aca="false">'14-12-21'!E16</f>
        <v>FRUTA</v>
      </c>
      <c r="H16" s="57" t="str">
        <f aca="false">'14-12-21'!G16</f>
        <v>AGUA</v>
      </c>
      <c r="I16" s="57" t="str">
        <f aca="false">'14-12-21'!F16</f>
        <v>PATATAS FRITAS</v>
      </c>
      <c r="J16" s="59" t="n">
        <f aca="false">'14-12-21'!H16</f>
        <v>0</v>
      </c>
      <c r="K16" s="57"/>
    </row>
    <row r="17" customFormat="false" ht="72" hidden="false" customHeight="true" outlineLevel="0" collapsed="false">
      <c r="A17" s="57" t="n">
        <f aca="false">'14-12-21'!A17</f>
        <v>16</v>
      </c>
      <c r="B17" s="58" t="e">
        <f aca="false">CONCATENATE('14-12-21'!J17," ",'14-12-21'!K17)</f>
        <v>#N/A</v>
      </c>
      <c r="C17" s="57" t="e">
        <f aca="false">'14-12-21'!L17</f>
        <v>#N/A</v>
      </c>
      <c r="D17" s="57" t="e">
        <f aca="false">'14-12-21'!O17</f>
        <v>#N/A</v>
      </c>
      <c r="E17" s="57" t="n">
        <f aca="false">'14-12-21'!C17</f>
        <v>0</v>
      </c>
      <c r="F17" s="57" t="n">
        <f aca="false">'14-12-21'!D17</f>
        <v>0</v>
      </c>
      <c r="G17" s="57" t="n">
        <f aca="false">'14-12-21'!E17</f>
        <v>0</v>
      </c>
      <c r="H17" s="57" t="n">
        <f aca="false">'14-12-21'!G17</f>
        <v>0</v>
      </c>
      <c r="I17" s="57" t="n">
        <f aca="false">'14-12-21'!F17</f>
        <v>0</v>
      </c>
      <c r="J17" s="59" t="n">
        <f aca="false">'14-12-21'!H17</f>
        <v>0</v>
      </c>
      <c r="K17" s="57"/>
    </row>
    <row r="18" customFormat="false" ht="52.5" hidden="false" customHeight="true" outlineLevel="0" collapsed="false">
      <c r="A18" s="57" t="n">
        <f aca="false">'14-12-21'!A18</f>
        <v>17</v>
      </c>
      <c r="B18" s="58" t="e">
        <f aca="false">CONCATENATE('14-12-21'!J18," ",'14-12-21'!K18)</f>
        <v>#N/A</v>
      </c>
      <c r="C18" s="57" t="e">
        <f aca="false">'14-12-21'!L18</f>
        <v>#N/A</v>
      </c>
      <c r="D18" s="57" t="e">
        <f aca="false">'14-12-21'!O18</f>
        <v>#N/A</v>
      </c>
      <c r="E18" s="57" t="n">
        <f aca="false">'14-12-21'!C18</f>
        <v>0</v>
      </c>
      <c r="F18" s="57" t="n">
        <f aca="false">'14-12-21'!D18</f>
        <v>0</v>
      </c>
      <c r="G18" s="57" t="n">
        <f aca="false">'14-12-21'!E18</f>
        <v>0</v>
      </c>
      <c r="H18" s="57" t="n">
        <f aca="false">'14-12-21'!G18</f>
        <v>0</v>
      </c>
      <c r="I18" s="57" t="n">
        <f aca="false">'14-12-21'!F18</f>
        <v>0</v>
      </c>
      <c r="J18" s="59" t="n">
        <f aca="false">'14-12-21'!H18</f>
        <v>0</v>
      </c>
      <c r="K18" s="57"/>
    </row>
    <row r="19" customFormat="false" ht="45.75" hidden="false" customHeight="true" outlineLevel="0" collapsed="false">
      <c r="A19" s="57" t="n">
        <f aca="false">'14-12-21'!A19</f>
        <v>18</v>
      </c>
      <c r="B19" s="58" t="e">
        <f aca="false">CONCATENATE('14-12-21'!J19," ",'14-12-21'!K19)</f>
        <v>#N/A</v>
      </c>
      <c r="C19" s="57" t="e">
        <f aca="false">'14-12-21'!L19</f>
        <v>#N/A</v>
      </c>
      <c r="D19" s="57" t="e">
        <f aca="false">'14-12-21'!O19</f>
        <v>#N/A</v>
      </c>
      <c r="E19" s="57" t="n">
        <f aca="false">'14-12-21'!C19</f>
        <v>0</v>
      </c>
      <c r="F19" s="57" t="n">
        <f aca="false">'14-12-21'!D19</f>
        <v>0</v>
      </c>
      <c r="G19" s="57" t="n">
        <f aca="false">'14-12-21'!E19</f>
        <v>0</v>
      </c>
      <c r="H19" s="57" t="n">
        <f aca="false">'14-12-21'!G19</f>
        <v>0</v>
      </c>
      <c r="I19" s="57" t="n">
        <f aca="false">'14-12-21'!F19</f>
        <v>0</v>
      </c>
      <c r="J19" s="59" t="n">
        <f aca="false">'14-12-21'!H19</f>
        <v>0</v>
      </c>
      <c r="K19" s="57"/>
    </row>
    <row r="20" customFormat="false" ht="47.25" hidden="false" customHeight="true" outlineLevel="0" collapsed="false">
      <c r="A20" s="57" t="n">
        <f aca="false">'14-12-21'!A20</f>
        <v>19</v>
      </c>
      <c r="B20" s="58" t="e">
        <f aca="false">CONCATENATE('14-12-21'!J20," ",'14-12-21'!K20)</f>
        <v>#N/A</v>
      </c>
      <c r="C20" s="57" t="e">
        <f aca="false">'14-12-21'!L20</f>
        <v>#N/A</v>
      </c>
      <c r="D20" s="57" t="e">
        <f aca="false">'14-12-21'!O20</f>
        <v>#N/A</v>
      </c>
      <c r="E20" s="57" t="n">
        <f aca="false">'14-12-21'!C20</f>
        <v>0</v>
      </c>
      <c r="F20" s="57" t="n">
        <f aca="false">'14-12-21'!D20</f>
        <v>0</v>
      </c>
      <c r="G20" s="57" t="n">
        <f aca="false">'14-12-21'!E20</f>
        <v>0</v>
      </c>
      <c r="H20" s="57" t="n">
        <f aca="false">'14-12-21'!G20</f>
        <v>0</v>
      </c>
      <c r="I20" s="57" t="n">
        <f aca="false">'14-12-21'!F20</f>
        <v>0</v>
      </c>
      <c r="J20" s="59" t="n">
        <f aca="false">'14-12-21'!H20</f>
        <v>0</v>
      </c>
      <c r="K20" s="57"/>
    </row>
    <row r="21" customFormat="false" ht="40.5" hidden="false" customHeight="true" outlineLevel="0" collapsed="false">
      <c r="A21" s="57" t="n">
        <f aca="false">'14-12-21'!A21</f>
        <v>20</v>
      </c>
      <c r="B21" s="58" t="e">
        <f aca="false">CONCATENATE('14-12-21'!J21," ",'14-12-21'!K21)</f>
        <v>#N/A</v>
      </c>
      <c r="C21" s="57" t="e">
        <f aca="false">'14-12-21'!L21</f>
        <v>#N/A</v>
      </c>
      <c r="D21" s="57" t="e">
        <f aca="false">'14-12-21'!O21</f>
        <v>#N/A</v>
      </c>
      <c r="E21" s="57" t="n">
        <f aca="false">'14-12-21'!C21</f>
        <v>0</v>
      </c>
      <c r="F21" s="57" t="n">
        <f aca="false">'14-12-21'!D21</f>
        <v>0</v>
      </c>
      <c r="G21" s="57" t="n">
        <f aca="false">'14-12-21'!E21</f>
        <v>0</v>
      </c>
      <c r="H21" s="57" t="n">
        <f aca="false">'14-12-21'!G21</f>
        <v>0</v>
      </c>
      <c r="I21" s="57" t="n">
        <f aca="false">'14-12-21'!F21</f>
        <v>0</v>
      </c>
      <c r="J21" s="59" t="n">
        <f aca="false">'14-12-21'!H21</f>
        <v>0</v>
      </c>
      <c r="K21" s="57"/>
    </row>
    <row r="22" customFormat="false" ht="40.5" hidden="false" customHeight="true" outlineLevel="0" collapsed="false">
      <c r="A22" s="57" t="n">
        <f aca="false">'14-12-21'!A22</f>
        <v>21</v>
      </c>
      <c r="B22" s="58" t="e">
        <f aca="false">CONCATENATE('14-12-21'!J22," ",'14-12-21'!K22)</f>
        <v>#N/A</v>
      </c>
      <c r="C22" s="57" t="e">
        <f aca="false">'14-12-21'!L22</f>
        <v>#N/A</v>
      </c>
      <c r="D22" s="57" t="e">
        <f aca="false">'14-12-21'!O22</f>
        <v>#N/A</v>
      </c>
      <c r="E22" s="57" t="n">
        <f aca="false">'14-12-21'!C22</f>
        <v>0</v>
      </c>
      <c r="F22" s="57" t="n">
        <f aca="false">'14-12-21'!D22</f>
        <v>0</v>
      </c>
      <c r="G22" s="57" t="n">
        <f aca="false">'14-12-21'!E22</f>
        <v>0</v>
      </c>
      <c r="H22" s="57" t="n">
        <f aca="false">'14-12-21'!G22</f>
        <v>0</v>
      </c>
      <c r="I22" s="57" t="n">
        <f aca="false">'14-12-21'!F22</f>
        <v>0</v>
      </c>
      <c r="J22" s="59" t="n">
        <f aca="false">'14-12-21'!H22</f>
        <v>0</v>
      </c>
      <c r="K22" s="57"/>
    </row>
    <row r="23" customFormat="false" ht="60" hidden="false" customHeight="true" outlineLevel="0" collapsed="false">
      <c r="A23" s="57" t="n">
        <f aca="false">'14-12-21'!A23</f>
        <v>22</v>
      </c>
      <c r="B23" s="58" t="e">
        <f aca="false">CONCATENATE('14-12-21'!J23," ",'14-12-21'!K23)</f>
        <v>#N/A</v>
      </c>
      <c r="C23" s="57" t="e">
        <f aca="false">'14-12-21'!L23</f>
        <v>#N/A</v>
      </c>
      <c r="D23" s="57" t="e">
        <f aca="false">'14-12-21'!O23</f>
        <v>#N/A</v>
      </c>
      <c r="E23" s="57" t="n">
        <f aca="false">'14-12-21'!C23</f>
        <v>0</v>
      </c>
      <c r="F23" s="57" t="n">
        <f aca="false">'14-12-21'!D23</f>
        <v>0</v>
      </c>
      <c r="G23" s="57" t="n">
        <f aca="false">'14-12-21'!E23</f>
        <v>0</v>
      </c>
      <c r="H23" s="57" t="n">
        <f aca="false">'14-12-21'!G23</f>
        <v>0</v>
      </c>
      <c r="I23" s="57" t="n">
        <f aca="false">'14-12-21'!F23</f>
        <v>0</v>
      </c>
      <c r="J23" s="59" t="n">
        <f aca="false">'14-12-21'!H23</f>
        <v>0</v>
      </c>
      <c r="K23" s="57"/>
    </row>
    <row r="24" customFormat="false" ht="40.5" hidden="false" customHeight="true" outlineLevel="0" collapsed="false">
      <c r="A24" s="57" t="n">
        <f aca="false">'14-12-21'!A24</f>
        <v>23</v>
      </c>
      <c r="B24" s="58" t="e">
        <f aca="false">CONCATENATE('14-12-21'!J24," ",'14-12-21'!K24)</f>
        <v>#N/A</v>
      </c>
      <c r="C24" s="57" t="e">
        <f aca="false">'14-12-21'!L24</f>
        <v>#N/A</v>
      </c>
      <c r="D24" s="57" t="e">
        <f aca="false">'14-12-21'!O24</f>
        <v>#N/A</v>
      </c>
      <c r="E24" s="57" t="n">
        <f aca="false">'14-12-21'!C24</f>
        <v>0</v>
      </c>
      <c r="F24" s="57" t="n">
        <f aca="false">'14-12-21'!D24</f>
        <v>0</v>
      </c>
      <c r="G24" s="57" t="n">
        <f aca="false">'14-12-21'!E24</f>
        <v>0</v>
      </c>
      <c r="H24" s="57" t="n">
        <f aca="false">'14-12-21'!G24</f>
        <v>0</v>
      </c>
      <c r="I24" s="57" t="n">
        <f aca="false">'14-12-21'!F24</f>
        <v>0</v>
      </c>
      <c r="J24" s="59" t="n">
        <f aca="false">'14-12-21'!H24</f>
        <v>0</v>
      </c>
      <c r="K24" s="57"/>
    </row>
    <row r="25" customFormat="false" ht="40.5" hidden="false" customHeight="true" outlineLevel="0" collapsed="false">
      <c r="A25" s="57" t="n">
        <f aca="false">'14-12-21'!A25</f>
        <v>24</v>
      </c>
      <c r="B25" s="58" t="e">
        <f aca="false">CONCATENATE('14-12-21'!J25," ",'14-12-21'!K25)</f>
        <v>#N/A</v>
      </c>
      <c r="C25" s="57" t="e">
        <f aca="false">'14-12-21'!L25</f>
        <v>#N/A</v>
      </c>
      <c r="D25" s="57" t="e">
        <f aca="false">'14-12-21'!O25</f>
        <v>#N/A</v>
      </c>
      <c r="E25" s="57" t="n">
        <f aca="false">'14-12-21'!C25</f>
        <v>0</v>
      </c>
      <c r="F25" s="57" t="n">
        <f aca="false">'14-12-21'!D25</f>
        <v>0</v>
      </c>
      <c r="G25" s="57" t="n">
        <f aca="false">'14-12-21'!E25</f>
        <v>0</v>
      </c>
      <c r="H25" s="57" t="n">
        <f aca="false">'14-12-21'!G25</f>
        <v>0</v>
      </c>
      <c r="I25" s="57" t="n">
        <f aca="false">'14-12-21'!F25</f>
        <v>0</v>
      </c>
      <c r="J25" s="59" t="n">
        <f aca="false">'14-12-21'!H25</f>
        <v>0</v>
      </c>
      <c r="K25" s="57"/>
    </row>
    <row r="26" customFormat="false" ht="40.5" hidden="false" customHeight="true" outlineLevel="0" collapsed="false">
      <c r="A26" s="57" t="n">
        <f aca="false">'14-12-21'!A26</f>
        <v>25</v>
      </c>
      <c r="B26" s="58" t="e">
        <f aca="false">CONCATENATE('14-12-21'!J26," ",'14-12-21'!K26)</f>
        <v>#N/A</v>
      </c>
      <c r="C26" s="57" t="e">
        <f aca="false">'14-12-21'!L26</f>
        <v>#N/A</v>
      </c>
      <c r="D26" s="57" t="e">
        <f aca="false">'14-12-21'!O26</f>
        <v>#N/A</v>
      </c>
      <c r="E26" s="57" t="n">
        <f aca="false">'14-12-21'!C26</f>
        <v>0</v>
      </c>
      <c r="F26" s="57" t="n">
        <f aca="false">'14-12-21'!D26</f>
        <v>0</v>
      </c>
      <c r="G26" s="57" t="n">
        <f aca="false">'14-12-21'!E26</f>
        <v>0</v>
      </c>
      <c r="H26" s="57" t="n">
        <f aca="false">'14-12-21'!G26</f>
        <v>0</v>
      </c>
      <c r="I26" s="57" t="n">
        <f aca="false">'14-12-21'!F26</f>
        <v>0</v>
      </c>
      <c r="J26" s="59" t="n">
        <f aca="false">'14-12-21'!H26</f>
        <v>0</v>
      </c>
      <c r="K26" s="57"/>
    </row>
    <row r="27" customFormat="false" ht="40.5" hidden="false" customHeight="true" outlineLevel="0" collapsed="false">
      <c r="A27" s="57" t="n">
        <f aca="false">'14-12-21'!A27</f>
        <v>26</v>
      </c>
      <c r="B27" s="58" t="e">
        <f aca="false">CONCATENATE('14-12-21'!J27," ",'14-12-21'!K27)</f>
        <v>#N/A</v>
      </c>
      <c r="C27" s="57" t="e">
        <f aca="false">'14-12-21'!L27</f>
        <v>#N/A</v>
      </c>
      <c r="D27" s="57" t="e">
        <f aca="false">'14-12-21'!O27</f>
        <v>#N/A</v>
      </c>
      <c r="E27" s="57" t="n">
        <f aca="false">'14-12-21'!C27</f>
        <v>0</v>
      </c>
      <c r="F27" s="57" t="n">
        <f aca="false">'14-12-21'!D27</f>
        <v>0</v>
      </c>
      <c r="G27" s="57" t="n">
        <f aca="false">'14-12-21'!E27</f>
        <v>0</v>
      </c>
      <c r="H27" s="57" t="n">
        <f aca="false">'14-12-21'!G27</f>
        <v>0</v>
      </c>
      <c r="I27" s="57" t="n">
        <f aca="false">'14-12-21'!F27</f>
        <v>0</v>
      </c>
      <c r="J27" s="59" t="n">
        <f aca="false">'14-12-21'!H27</f>
        <v>0</v>
      </c>
      <c r="K27" s="57"/>
    </row>
    <row r="28" customFormat="false" ht="75" hidden="false" customHeight="true" outlineLevel="0" collapsed="false">
      <c r="A28" s="57" t="n">
        <f aca="false">'14-12-21'!A28</f>
        <v>27</v>
      </c>
      <c r="B28" s="58" t="e">
        <f aca="false">CONCATENATE('14-12-21'!J28," ",'14-12-21'!K28)</f>
        <v>#N/A</v>
      </c>
      <c r="C28" s="57" t="e">
        <f aca="false">'14-12-21'!L28</f>
        <v>#N/A</v>
      </c>
      <c r="D28" s="57" t="e">
        <f aca="false">'14-12-21'!O28</f>
        <v>#N/A</v>
      </c>
      <c r="E28" s="57" t="n">
        <f aca="false">'14-12-21'!C28</f>
        <v>0</v>
      </c>
      <c r="F28" s="57" t="n">
        <f aca="false">'14-12-21'!D28</f>
        <v>0</v>
      </c>
      <c r="G28" s="57" t="n">
        <f aca="false">'14-12-21'!E28</f>
        <v>0</v>
      </c>
      <c r="H28" s="57" t="n">
        <f aca="false">'14-12-21'!G28</f>
        <v>0</v>
      </c>
      <c r="I28" s="57" t="n">
        <f aca="false">'14-12-21'!F28</f>
        <v>0</v>
      </c>
      <c r="J28" s="59" t="n">
        <f aca="false">'14-12-21'!H28</f>
        <v>0</v>
      </c>
      <c r="K28" s="57"/>
    </row>
    <row r="29" customFormat="false" ht="57" hidden="false" customHeight="true" outlineLevel="0" collapsed="false">
      <c r="A29" s="57" t="n">
        <f aca="false">'14-12-21'!A29</f>
        <v>28</v>
      </c>
      <c r="B29" s="58" t="e">
        <f aca="false">CONCATENATE('14-12-21'!J29," ",'14-12-21'!K29)</f>
        <v>#N/A</v>
      </c>
      <c r="C29" s="57" t="e">
        <f aca="false">'14-12-21'!L29</f>
        <v>#N/A</v>
      </c>
      <c r="D29" s="57" t="e">
        <f aca="false">'14-12-21'!O29</f>
        <v>#N/A</v>
      </c>
      <c r="E29" s="57" t="n">
        <f aca="false">'14-12-21'!C29</f>
        <v>0</v>
      </c>
      <c r="F29" s="57" t="n">
        <f aca="false">'14-12-21'!D29</f>
        <v>0</v>
      </c>
      <c r="G29" s="57" t="n">
        <f aca="false">'14-12-21'!E29</f>
        <v>0</v>
      </c>
      <c r="H29" s="57" t="n">
        <f aca="false">'14-12-21'!G29</f>
        <v>0</v>
      </c>
      <c r="I29" s="57" t="n">
        <f aca="false">'14-12-21'!F29</f>
        <v>0</v>
      </c>
      <c r="J29" s="59" t="n">
        <f aca="false">'14-12-21'!H29</f>
        <v>0</v>
      </c>
      <c r="K29" s="57"/>
    </row>
    <row r="30" customFormat="false" ht="65.25" hidden="false" customHeight="true" outlineLevel="0" collapsed="false">
      <c r="A30" s="57" t="n">
        <f aca="false">'14-12-21'!A30</f>
        <v>29</v>
      </c>
      <c r="B30" s="58" t="e">
        <f aca="false">CONCATENATE('14-12-21'!J30," ",'14-12-21'!K30)</f>
        <v>#N/A</v>
      </c>
      <c r="C30" s="57" t="e">
        <f aca="false">'14-12-21'!L30</f>
        <v>#N/A</v>
      </c>
      <c r="D30" s="57" t="e">
        <f aca="false">'14-12-21'!O30</f>
        <v>#N/A</v>
      </c>
      <c r="E30" s="57" t="n">
        <f aca="false">'14-12-21'!C30</f>
        <v>0</v>
      </c>
      <c r="F30" s="57" t="n">
        <f aca="false">'14-12-21'!D30</f>
        <v>0</v>
      </c>
      <c r="G30" s="57" t="n">
        <f aca="false">'14-12-21'!E30</f>
        <v>0</v>
      </c>
      <c r="H30" s="57" t="n">
        <f aca="false">'14-12-21'!G30</f>
        <v>0</v>
      </c>
      <c r="I30" s="57" t="n">
        <f aca="false">'14-12-21'!F30</f>
        <v>0</v>
      </c>
      <c r="J30" s="59" t="n">
        <f aca="false">'14-12-21'!H30</f>
        <v>0</v>
      </c>
      <c r="K30" s="57"/>
    </row>
    <row r="31" customFormat="false" ht="63.75" hidden="false" customHeight="true" outlineLevel="0" collapsed="false">
      <c r="A31" s="57" t="n">
        <f aca="false">'14-12-21'!A31</f>
        <v>30</v>
      </c>
      <c r="B31" s="58" t="e">
        <f aca="false">CONCATENATE('14-12-21'!J31," ",'14-12-21'!K31)</f>
        <v>#N/A</v>
      </c>
      <c r="C31" s="57" t="e">
        <f aca="false">'14-12-21'!L31</f>
        <v>#N/A</v>
      </c>
      <c r="D31" s="57" t="e">
        <f aca="false">'14-12-21'!O31</f>
        <v>#N/A</v>
      </c>
      <c r="E31" s="57" t="n">
        <f aca="false">'14-12-21'!C31</f>
        <v>0</v>
      </c>
      <c r="F31" s="57" t="n">
        <f aca="false">'14-12-21'!D31</f>
        <v>0</v>
      </c>
      <c r="G31" s="57" t="n">
        <f aca="false">'14-12-21'!E31</f>
        <v>0</v>
      </c>
      <c r="H31" s="57" t="n">
        <f aca="false">'14-12-21'!G31</f>
        <v>0</v>
      </c>
      <c r="I31" s="57" t="n">
        <f aca="false">'14-12-21'!F31</f>
        <v>0</v>
      </c>
      <c r="J31" s="59" t="n">
        <f aca="false">'14-12-21'!H31</f>
        <v>0</v>
      </c>
      <c r="K31" s="57"/>
    </row>
    <row r="32" customFormat="false" ht="40.5" hidden="false" customHeight="true" outlineLevel="0" collapsed="false">
      <c r="A32" s="57" t="n">
        <f aca="false">'14-12-21'!A32</f>
        <v>31</v>
      </c>
      <c r="B32" s="58" t="e">
        <f aca="false">CONCATENATE('14-12-21'!J32," ",'14-12-21'!K32)</f>
        <v>#N/A</v>
      </c>
      <c r="C32" s="57" t="e">
        <f aca="false">'14-12-21'!L32</f>
        <v>#N/A</v>
      </c>
      <c r="D32" s="57" t="e">
        <f aca="false">'14-12-21'!O32</f>
        <v>#N/A</v>
      </c>
      <c r="E32" s="57" t="n">
        <f aca="false">'14-12-21'!C32</f>
        <v>0</v>
      </c>
      <c r="F32" s="57" t="n">
        <f aca="false">'14-12-21'!D32</f>
        <v>0</v>
      </c>
      <c r="G32" s="57" t="n">
        <f aca="false">'14-12-21'!E32</f>
        <v>0</v>
      </c>
      <c r="H32" s="57" t="n">
        <f aca="false">'14-12-21'!G32</f>
        <v>0</v>
      </c>
      <c r="I32" s="57" t="n">
        <f aca="false">'14-12-21'!F32</f>
        <v>0</v>
      </c>
      <c r="J32" s="59" t="n">
        <f aca="false">'14-12-21'!H32</f>
        <v>0</v>
      </c>
      <c r="K32" s="57"/>
    </row>
    <row r="33" customFormat="false" ht="40.5" hidden="false" customHeight="true" outlineLevel="0" collapsed="false">
      <c r="A33" s="57" t="n">
        <f aca="false">'14-12-21'!A33</f>
        <v>32</v>
      </c>
      <c r="B33" s="58" t="e">
        <f aca="false">CONCATENATE('14-12-21'!J33," ",'14-12-21'!K33)</f>
        <v>#N/A</v>
      </c>
      <c r="C33" s="57" t="e">
        <f aca="false">'14-12-21'!L33</f>
        <v>#N/A</v>
      </c>
      <c r="D33" s="57" t="e">
        <f aca="false">'14-12-21'!O33</f>
        <v>#N/A</v>
      </c>
      <c r="E33" s="57" t="n">
        <f aca="false">'14-12-21'!C33</f>
        <v>0</v>
      </c>
      <c r="F33" s="57" t="n">
        <f aca="false">'14-12-21'!D33</f>
        <v>0</v>
      </c>
      <c r="G33" s="57" t="n">
        <f aca="false">'14-12-21'!E33</f>
        <v>0</v>
      </c>
      <c r="H33" s="57" t="n">
        <f aca="false">'14-12-21'!G33</f>
        <v>0</v>
      </c>
      <c r="I33" s="57" t="n">
        <f aca="false">'14-12-21'!F33</f>
        <v>0</v>
      </c>
      <c r="J33" s="59" t="n">
        <f aca="false">'14-12-21'!H33</f>
        <v>0</v>
      </c>
      <c r="K33" s="57"/>
    </row>
    <row r="34" customFormat="false" ht="40.5" hidden="false" customHeight="true" outlineLevel="0" collapsed="false">
      <c r="A34" s="57" t="n">
        <f aca="false">'14-12-21'!A34</f>
        <v>33</v>
      </c>
      <c r="B34" s="58" t="e">
        <f aca="false">CONCATENATE('14-12-21'!J34," ",'14-12-21'!K34)</f>
        <v>#N/A</v>
      </c>
      <c r="C34" s="57" t="e">
        <f aca="false">'14-12-21'!L34</f>
        <v>#N/A</v>
      </c>
      <c r="D34" s="57" t="e">
        <f aca="false">'14-12-21'!O34</f>
        <v>#N/A</v>
      </c>
      <c r="E34" s="57" t="n">
        <f aca="false">'14-12-21'!C34</f>
        <v>0</v>
      </c>
      <c r="F34" s="57" t="n">
        <f aca="false">'14-12-21'!D34</f>
        <v>0</v>
      </c>
      <c r="G34" s="57" t="n">
        <f aca="false">'14-12-21'!E34</f>
        <v>0</v>
      </c>
      <c r="H34" s="57" t="n">
        <f aca="false">'14-12-21'!G34</f>
        <v>0</v>
      </c>
      <c r="I34" s="57" t="n">
        <f aca="false">'14-12-21'!F34</f>
        <v>0</v>
      </c>
      <c r="J34" s="59" t="n">
        <f aca="false">'14-12-21'!H34</f>
        <v>0</v>
      </c>
      <c r="K34" s="57"/>
    </row>
    <row r="35" customFormat="false" ht="40.5" hidden="false" customHeight="true" outlineLevel="0" collapsed="false">
      <c r="A35" s="57" t="n">
        <f aca="false">'14-12-21'!A35</f>
        <v>34</v>
      </c>
      <c r="B35" s="58" t="e">
        <f aca="false">CONCATENATE('14-12-21'!J35," ",'14-12-21'!K35)</f>
        <v>#N/A</v>
      </c>
      <c r="C35" s="57" t="e">
        <f aca="false">'14-12-21'!L35</f>
        <v>#N/A</v>
      </c>
      <c r="D35" s="57" t="e">
        <f aca="false">'14-12-21'!O35</f>
        <v>#N/A</v>
      </c>
      <c r="E35" s="57" t="n">
        <f aca="false">'14-12-21'!C35</f>
        <v>0</v>
      </c>
      <c r="F35" s="57" t="n">
        <f aca="false">'14-12-21'!D35</f>
        <v>0</v>
      </c>
      <c r="G35" s="57" t="n">
        <f aca="false">'14-12-21'!E35</f>
        <v>0</v>
      </c>
      <c r="H35" s="57" t="n">
        <f aca="false">'14-12-21'!G35</f>
        <v>0</v>
      </c>
      <c r="I35" s="57" t="n">
        <f aca="false">'14-12-21'!F35</f>
        <v>0</v>
      </c>
      <c r="J35" s="59" t="n">
        <f aca="false">'14-12-21'!H35</f>
        <v>0</v>
      </c>
      <c r="K35" s="57"/>
    </row>
    <row r="36" customFormat="false" ht="40.5" hidden="false" customHeight="true" outlineLevel="0" collapsed="false">
      <c r="A36" s="57" t="n">
        <f aca="false">'14-12-21'!A36</f>
        <v>35</v>
      </c>
      <c r="B36" s="58" t="e">
        <f aca="false">CONCATENATE('14-12-21'!J36," ",'14-12-21'!K36)</f>
        <v>#N/A</v>
      </c>
      <c r="C36" s="57" t="e">
        <f aca="false">'14-12-21'!L36</f>
        <v>#N/A</v>
      </c>
      <c r="D36" s="57" t="e">
        <f aca="false">'14-12-21'!O36</f>
        <v>#N/A</v>
      </c>
      <c r="E36" s="57" t="n">
        <f aca="false">'14-12-21'!C36</f>
        <v>0</v>
      </c>
      <c r="F36" s="57" t="n">
        <f aca="false">'14-12-21'!D36</f>
        <v>0</v>
      </c>
      <c r="G36" s="57" t="n">
        <f aca="false">'14-12-21'!E36</f>
        <v>0</v>
      </c>
      <c r="H36" s="57" t="n">
        <f aca="false">'14-12-21'!G36</f>
        <v>0</v>
      </c>
      <c r="I36" s="57" t="n">
        <f aca="false">'14-12-21'!F36</f>
        <v>0</v>
      </c>
      <c r="J36" s="59" t="n">
        <f aca="false">'14-12-21'!H36</f>
        <v>0</v>
      </c>
      <c r="K36" s="57"/>
    </row>
    <row r="37" customFormat="false" ht="40.5" hidden="false" customHeight="true" outlineLevel="0" collapsed="false">
      <c r="A37" s="57" t="n">
        <f aca="false">'14-12-21'!A37</f>
        <v>36</v>
      </c>
      <c r="B37" s="58" t="e">
        <f aca="false">CONCATENATE('14-12-21'!J37," ",'14-12-21'!K37)</f>
        <v>#N/A</v>
      </c>
      <c r="C37" s="57" t="e">
        <f aca="false">'14-12-21'!L37</f>
        <v>#N/A</v>
      </c>
      <c r="D37" s="57" t="e">
        <f aca="false">'14-12-21'!O37</f>
        <v>#N/A</v>
      </c>
      <c r="E37" s="57" t="n">
        <f aca="false">'14-12-21'!C37</f>
        <v>0</v>
      </c>
      <c r="F37" s="57" t="n">
        <f aca="false">'14-12-21'!D37</f>
        <v>0</v>
      </c>
      <c r="G37" s="57" t="n">
        <f aca="false">'14-12-21'!E37</f>
        <v>0</v>
      </c>
      <c r="H37" s="57" t="n">
        <f aca="false">'14-12-21'!G37</f>
        <v>0</v>
      </c>
      <c r="I37" s="57" t="n">
        <f aca="false">'14-12-21'!F37</f>
        <v>0</v>
      </c>
      <c r="J37" s="59" t="n">
        <f aca="false">'14-12-21'!H37</f>
        <v>0</v>
      </c>
      <c r="K37" s="57"/>
    </row>
    <row r="38" customFormat="false" ht="40.5" hidden="false" customHeight="true" outlineLevel="0" collapsed="false">
      <c r="A38" s="57" t="n">
        <f aca="false">'14-12-21'!A38</f>
        <v>37</v>
      </c>
      <c r="B38" s="58" t="e">
        <f aca="false">CONCATENATE('14-12-21'!J38," ",'14-12-21'!K38)</f>
        <v>#N/A</v>
      </c>
      <c r="C38" s="57" t="e">
        <f aca="false">'14-12-21'!L38</f>
        <v>#N/A</v>
      </c>
      <c r="D38" s="57" t="e">
        <f aca="false">'14-12-21'!O38</f>
        <v>#N/A</v>
      </c>
      <c r="E38" s="57" t="n">
        <f aca="false">'14-12-21'!C38</f>
        <v>0</v>
      </c>
      <c r="F38" s="57" t="n">
        <f aca="false">'14-12-21'!D38</f>
        <v>0</v>
      </c>
      <c r="G38" s="57" t="n">
        <f aca="false">'14-12-21'!E38</f>
        <v>0</v>
      </c>
      <c r="H38" s="57" t="n">
        <f aca="false">'14-12-21'!G38</f>
        <v>0</v>
      </c>
      <c r="I38" s="57" t="n">
        <f aca="false">'14-12-21'!F38</f>
        <v>0</v>
      </c>
      <c r="J38" s="59" t="n">
        <f aca="false">'14-12-21'!H38</f>
        <v>0</v>
      </c>
      <c r="K38" s="57"/>
    </row>
    <row r="39" customFormat="false" ht="40.5" hidden="false" customHeight="true" outlineLevel="0" collapsed="false">
      <c r="A39" s="57" t="n">
        <f aca="false">'14-12-21'!A39</f>
        <v>38</v>
      </c>
      <c r="B39" s="58" t="e">
        <f aca="false">CONCATENATE('14-12-21'!J39," ",'14-12-21'!K39)</f>
        <v>#N/A</v>
      </c>
      <c r="C39" s="57" t="e">
        <f aca="false">'14-12-21'!L39</f>
        <v>#N/A</v>
      </c>
      <c r="D39" s="57" t="e">
        <f aca="false">'14-12-21'!O39</f>
        <v>#N/A</v>
      </c>
      <c r="E39" s="57" t="n">
        <f aca="false">'14-12-21'!C39</f>
        <v>0</v>
      </c>
      <c r="F39" s="57" t="n">
        <f aca="false">'14-12-21'!D39</f>
        <v>0</v>
      </c>
      <c r="G39" s="57" t="n">
        <f aca="false">'14-12-21'!E39</f>
        <v>0</v>
      </c>
      <c r="H39" s="57" t="n">
        <f aca="false">'14-12-21'!G39</f>
        <v>0</v>
      </c>
      <c r="I39" s="57" t="n">
        <f aca="false">'14-12-21'!F39</f>
        <v>0</v>
      </c>
      <c r="J39" s="59" t="n">
        <f aca="false">'14-12-21'!H39</f>
        <v>0</v>
      </c>
      <c r="K39" s="57"/>
    </row>
    <row r="40" customFormat="false" ht="40.5" hidden="false" customHeight="true" outlineLevel="0" collapsed="false">
      <c r="A40" s="57" t="n">
        <f aca="false">'14-12-21'!A40</f>
        <v>39</v>
      </c>
      <c r="B40" s="58" t="e">
        <f aca="false">CONCATENATE('14-12-21'!J40," ",'14-12-21'!K40)</f>
        <v>#N/A</v>
      </c>
      <c r="C40" s="57" t="e">
        <f aca="false">'14-12-21'!L40</f>
        <v>#N/A</v>
      </c>
      <c r="D40" s="57" t="e">
        <f aca="false">'14-12-21'!O40</f>
        <v>#N/A</v>
      </c>
      <c r="E40" s="57" t="n">
        <f aca="false">'14-12-21'!C40</f>
        <v>0</v>
      </c>
      <c r="F40" s="57" t="n">
        <f aca="false">'14-12-21'!D40</f>
        <v>0</v>
      </c>
      <c r="G40" s="57" t="n">
        <f aca="false">'14-12-21'!E40</f>
        <v>0</v>
      </c>
      <c r="H40" s="57" t="n">
        <f aca="false">'14-12-21'!G40</f>
        <v>0</v>
      </c>
      <c r="I40" s="57" t="n">
        <f aca="false">'14-12-21'!F40</f>
        <v>0</v>
      </c>
      <c r="J40" s="59" t="n">
        <f aca="false">'14-12-21'!H40</f>
        <v>0</v>
      </c>
      <c r="K40" s="57"/>
    </row>
    <row r="41" customFormat="false" ht="40.5" hidden="false" customHeight="true" outlineLevel="0" collapsed="false">
      <c r="A41" s="57" t="n">
        <f aca="false">'14-12-21'!A41</f>
        <v>40</v>
      </c>
      <c r="B41" s="58" t="e">
        <f aca="false">CONCATENATE('14-12-21'!J41," ",'14-12-21'!K41)</f>
        <v>#N/A</v>
      </c>
      <c r="C41" s="57" t="e">
        <f aca="false">'14-12-21'!L41</f>
        <v>#N/A</v>
      </c>
      <c r="D41" s="57" t="e">
        <f aca="false">'14-12-21'!O41</f>
        <v>#N/A</v>
      </c>
      <c r="E41" s="57" t="n">
        <f aca="false">'14-12-21'!C41</f>
        <v>0</v>
      </c>
      <c r="F41" s="57" t="n">
        <f aca="false">'14-12-21'!D41</f>
        <v>0</v>
      </c>
      <c r="G41" s="57" t="n">
        <f aca="false">'14-12-21'!E41</f>
        <v>0</v>
      </c>
      <c r="H41" s="57" t="n">
        <f aca="false">'14-12-21'!G41</f>
        <v>0</v>
      </c>
      <c r="I41" s="57" t="n">
        <f aca="false">'14-12-21'!F41</f>
        <v>0</v>
      </c>
      <c r="J41" s="59" t="n">
        <f aca="false">'14-12-21'!H41</f>
        <v>0</v>
      </c>
      <c r="K41" s="57"/>
    </row>
    <row r="42" customFormat="false" ht="40.5" hidden="false" customHeight="true" outlineLevel="0" collapsed="false">
      <c r="A42" s="57" t="n">
        <f aca="false">'14-12-21'!A42</f>
        <v>41</v>
      </c>
      <c r="B42" s="58" t="e">
        <f aca="false">CONCATENATE('14-12-21'!J42," ",'14-12-21'!K42)</f>
        <v>#N/A</v>
      </c>
      <c r="C42" s="57" t="e">
        <f aca="false">'14-12-21'!L42</f>
        <v>#N/A</v>
      </c>
      <c r="D42" s="57" t="e">
        <f aca="false">'14-12-21'!O42</f>
        <v>#N/A</v>
      </c>
      <c r="E42" s="57" t="n">
        <f aca="false">'14-12-21'!C42</f>
        <v>0</v>
      </c>
      <c r="F42" s="57" t="n">
        <f aca="false">'14-12-21'!D42</f>
        <v>0</v>
      </c>
      <c r="G42" s="57" t="n">
        <f aca="false">'14-12-21'!E42</f>
        <v>0</v>
      </c>
      <c r="H42" s="57" t="n">
        <f aca="false">'14-12-21'!G42</f>
        <v>0</v>
      </c>
      <c r="I42" s="57" t="n">
        <f aca="false">'14-12-21'!F42</f>
        <v>0</v>
      </c>
      <c r="J42" s="59" t="n">
        <f aca="false">'14-12-21'!H42</f>
        <v>0</v>
      </c>
      <c r="K42" s="57"/>
    </row>
    <row r="43" customFormat="false" ht="40.5" hidden="false" customHeight="true" outlineLevel="0" collapsed="false">
      <c r="A43" s="57" t="n">
        <f aca="false">'14-12-21'!A43</f>
        <v>42</v>
      </c>
      <c r="B43" s="58" t="e">
        <f aca="false">CONCATENATE('14-12-21'!J43," ",'14-12-21'!K43)</f>
        <v>#N/A</v>
      </c>
      <c r="C43" s="57" t="e">
        <f aca="false">'14-12-21'!L43</f>
        <v>#N/A</v>
      </c>
      <c r="D43" s="57" t="e">
        <f aca="false">'14-12-21'!O43</f>
        <v>#N/A</v>
      </c>
      <c r="E43" s="57" t="n">
        <f aca="false">'14-12-21'!C43</f>
        <v>0</v>
      </c>
      <c r="F43" s="57" t="n">
        <f aca="false">'14-12-21'!D43</f>
        <v>0</v>
      </c>
      <c r="G43" s="57" t="n">
        <f aca="false">'14-12-21'!E43</f>
        <v>0</v>
      </c>
      <c r="H43" s="57" t="n">
        <f aca="false">'14-12-21'!G43</f>
        <v>0</v>
      </c>
      <c r="I43" s="57" t="n">
        <f aca="false">'14-12-21'!F43</f>
        <v>0</v>
      </c>
      <c r="J43" s="59" t="n">
        <f aca="false">'14-12-21'!H43</f>
        <v>0</v>
      </c>
      <c r="K43" s="57"/>
    </row>
    <row r="44" customFormat="false" ht="40.5" hidden="false" customHeight="true" outlineLevel="0" collapsed="false">
      <c r="A44" s="57" t="n">
        <f aca="false">'14-12-21'!A44</f>
        <v>43</v>
      </c>
      <c r="B44" s="58" t="e">
        <f aca="false">CONCATENATE('14-12-21'!J44," ",'14-12-21'!K44)</f>
        <v>#N/A</v>
      </c>
      <c r="C44" s="57" t="e">
        <f aca="false">'14-12-21'!L44</f>
        <v>#N/A</v>
      </c>
      <c r="D44" s="57" t="e">
        <f aca="false">'14-12-21'!O44</f>
        <v>#N/A</v>
      </c>
      <c r="E44" s="57" t="n">
        <f aca="false">'14-12-21'!C44</f>
        <v>0</v>
      </c>
      <c r="F44" s="57" t="n">
        <f aca="false">'14-12-21'!D44</f>
        <v>0</v>
      </c>
      <c r="G44" s="57" t="n">
        <f aca="false">'14-12-21'!E44</f>
        <v>0</v>
      </c>
      <c r="H44" s="57" t="n">
        <f aca="false">'14-12-21'!G44</f>
        <v>0</v>
      </c>
      <c r="I44" s="57" t="n">
        <f aca="false">'14-12-21'!F44</f>
        <v>0</v>
      </c>
      <c r="J44" s="59" t="n">
        <f aca="false">'14-12-21'!H44</f>
        <v>0</v>
      </c>
      <c r="K44" s="57"/>
    </row>
    <row r="45" customFormat="false" ht="40.5" hidden="false" customHeight="true" outlineLevel="0" collapsed="false">
      <c r="A45" s="57" t="n">
        <f aca="false">'14-12-21'!A45</f>
        <v>44</v>
      </c>
      <c r="B45" s="58" t="e">
        <f aca="false">CONCATENATE('14-12-21'!J45," ",'14-12-21'!K45)</f>
        <v>#N/A</v>
      </c>
      <c r="C45" s="57" t="e">
        <f aca="false">'14-12-21'!L45</f>
        <v>#N/A</v>
      </c>
      <c r="D45" s="57" t="e">
        <f aca="false">'14-12-21'!O45</f>
        <v>#N/A</v>
      </c>
      <c r="E45" s="57" t="n">
        <f aca="false">'14-12-21'!C45</f>
        <v>0</v>
      </c>
      <c r="F45" s="57" t="n">
        <f aca="false">'14-12-21'!D45</f>
        <v>0</v>
      </c>
      <c r="G45" s="57" t="n">
        <f aca="false">'14-12-21'!E45</f>
        <v>0</v>
      </c>
      <c r="H45" s="57" t="n">
        <f aca="false">'14-12-21'!G45</f>
        <v>0</v>
      </c>
      <c r="I45" s="57" t="n">
        <f aca="false">'14-12-21'!F45</f>
        <v>0</v>
      </c>
      <c r="J45" s="59" t="n">
        <f aca="false">'14-12-21'!H45</f>
        <v>0</v>
      </c>
      <c r="K45" s="57"/>
    </row>
    <row r="46" customFormat="false" ht="40.5" hidden="false" customHeight="true" outlineLevel="0" collapsed="false">
      <c r="A46" s="57" t="n">
        <f aca="false">'14-12-21'!A46</f>
        <v>45</v>
      </c>
      <c r="B46" s="58" t="e">
        <f aca="false">CONCATENATE('14-12-21'!J46," ",'14-12-21'!K46)</f>
        <v>#N/A</v>
      </c>
      <c r="C46" s="57" t="e">
        <f aca="false">'14-12-21'!L46</f>
        <v>#N/A</v>
      </c>
      <c r="D46" s="57" t="e">
        <f aca="false">'14-12-21'!O46</f>
        <v>#N/A</v>
      </c>
      <c r="E46" s="57" t="n">
        <f aca="false">'14-12-21'!C56</f>
        <v>15</v>
      </c>
      <c r="F46" s="57" t="n">
        <f aca="false">'14-12-21'!D46</f>
        <v>0</v>
      </c>
      <c r="G46" s="57" t="n">
        <f aca="false">'14-12-21'!E46</f>
        <v>0</v>
      </c>
      <c r="H46" s="57" t="n">
        <f aca="false">'14-12-21'!G46</f>
        <v>0</v>
      </c>
      <c r="I46" s="57" t="n">
        <f aca="false">'14-12-21'!F46</f>
        <v>0</v>
      </c>
      <c r="J46" s="59" t="n">
        <f aca="false">'14-12-21'!H46</f>
        <v>0</v>
      </c>
      <c r="K46" s="57"/>
    </row>
    <row r="47" customFormat="false" ht="40.5" hidden="false" customHeight="true" outlineLevel="0" collapsed="false">
      <c r="A47" s="57" t="n">
        <f aca="false">'14-12-21'!A47</f>
        <v>46</v>
      </c>
      <c r="B47" s="58" t="e">
        <f aca="false">CONCATENATE('14-12-21'!J47," ",'14-12-21'!K47)</f>
        <v>#N/A</v>
      </c>
      <c r="C47" s="57" t="e">
        <f aca="false">'14-12-21'!L47</f>
        <v>#N/A</v>
      </c>
      <c r="D47" s="57" t="e">
        <f aca="false">'14-12-21'!O47</f>
        <v>#N/A</v>
      </c>
      <c r="E47" s="57" t="n">
        <f aca="false">'14-12-21'!C47</f>
        <v>0</v>
      </c>
      <c r="F47" s="57" t="n">
        <f aca="false">'14-12-21'!D47</f>
        <v>0</v>
      </c>
      <c r="G47" s="57" t="n">
        <f aca="false">'14-12-21'!E47</f>
        <v>0</v>
      </c>
      <c r="H47" s="57" t="n">
        <f aca="false">'14-12-21'!G47</f>
        <v>0</v>
      </c>
      <c r="I47" s="57" t="n">
        <f aca="false">'14-12-21'!F47</f>
        <v>0</v>
      </c>
      <c r="J47" s="59" t="n">
        <f aca="false">'14-12-21'!H47</f>
        <v>0</v>
      </c>
      <c r="K47" s="57"/>
    </row>
    <row r="48" customFormat="false" ht="40.5" hidden="false" customHeight="true" outlineLevel="0" collapsed="false">
      <c r="A48" s="57" t="n">
        <f aca="false">'14-12-21'!A48</f>
        <v>47</v>
      </c>
      <c r="B48" s="58" t="e">
        <f aca="false">CONCATENATE('14-12-21'!J48," ",'14-12-21'!K48)</f>
        <v>#N/A</v>
      </c>
      <c r="C48" s="57" t="e">
        <f aca="false">'14-12-21'!L48</f>
        <v>#N/A</v>
      </c>
      <c r="D48" s="57" t="e">
        <f aca="false">'14-12-21'!O48</f>
        <v>#N/A</v>
      </c>
      <c r="E48" s="57" t="n">
        <f aca="false">'14-12-21'!C48</f>
        <v>0</v>
      </c>
      <c r="F48" s="57" t="n">
        <f aca="false">'14-12-21'!D48</f>
        <v>0</v>
      </c>
      <c r="G48" s="57" t="n">
        <f aca="false">'14-12-21'!E48</f>
        <v>0</v>
      </c>
      <c r="H48" s="57" t="n">
        <f aca="false">'14-12-21'!G48</f>
        <v>0</v>
      </c>
      <c r="I48" s="57" t="n">
        <f aca="false">'14-12-21'!F48</f>
        <v>0</v>
      </c>
      <c r="J48" s="59" t="n">
        <f aca="false">'14-12-21'!H48</f>
        <v>0</v>
      </c>
      <c r="K48" s="57"/>
    </row>
    <row r="49" customFormat="false" ht="40.5" hidden="false" customHeight="true" outlineLevel="0" collapsed="false">
      <c r="A49" s="57" t="n">
        <f aca="false">'14-12-21'!A49</f>
        <v>48</v>
      </c>
      <c r="B49" s="58" t="e">
        <f aca="false">CONCATENATE('14-12-21'!J49," ",'14-12-21'!K49)</f>
        <v>#N/A</v>
      </c>
      <c r="C49" s="57" t="e">
        <f aca="false">'14-12-21'!L49</f>
        <v>#N/A</v>
      </c>
      <c r="D49" s="57" t="e">
        <f aca="false">'14-12-21'!O49</f>
        <v>#N/A</v>
      </c>
      <c r="E49" s="57" t="n">
        <f aca="false">'14-12-21'!C49</f>
        <v>0</v>
      </c>
      <c r="F49" s="57" t="n">
        <f aca="false">'14-12-21'!D49</f>
        <v>0</v>
      </c>
      <c r="G49" s="57" t="n">
        <f aca="false">'14-12-21'!E49</f>
        <v>0</v>
      </c>
      <c r="H49" s="57" t="n">
        <f aca="false">'14-12-21'!G49</f>
        <v>0</v>
      </c>
      <c r="I49" s="57" t="n">
        <f aca="false">'14-12-21'!F49</f>
        <v>0</v>
      </c>
      <c r="J49" s="59" t="n">
        <f aca="false">'14-12-21'!H49</f>
        <v>0</v>
      </c>
      <c r="K49" s="57"/>
    </row>
    <row r="50" customFormat="false" ht="40.5" hidden="false" customHeight="true" outlineLevel="0" collapsed="false">
      <c r="A50" s="57" t="n">
        <f aca="false">'14-12-21'!A50</f>
        <v>49</v>
      </c>
      <c r="B50" s="58" t="e">
        <f aca="false">CONCATENATE('14-12-21'!J50," ",'14-12-21'!K50)</f>
        <v>#N/A</v>
      </c>
      <c r="C50" s="57" t="e">
        <f aca="false">'14-12-21'!L50</f>
        <v>#N/A</v>
      </c>
      <c r="D50" s="57" t="e">
        <f aca="false">'14-12-21'!O50</f>
        <v>#N/A</v>
      </c>
      <c r="E50" s="57" t="n">
        <f aca="false">'14-12-21'!C50</f>
        <v>0</v>
      </c>
      <c r="F50" s="57" t="n">
        <f aca="false">'14-12-21'!D50</f>
        <v>0</v>
      </c>
      <c r="G50" s="57" t="n">
        <f aca="false">'14-12-21'!E50</f>
        <v>0</v>
      </c>
      <c r="H50" s="57" t="n">
        <f aca="false">'14-12-21'!G50</f>
        <v>0</v>
      </c>
      <c r="I50" s="57" t="n">
        <f aca="false">'14-12-21'!F50</f>
        <v>0</v>
      </c>
      <c r="J50" s="59" t="n">
        <f aca="false">'14-12-21'!H50</f>
        <v>0</v>
      </c>
      <c r="K50" s="57"/>
    </row>
    <row r="51" customFormat="false" ht="40.5" hidden="false" customHeight="true" outlineLevel="0" collapsed="false">
      <c r="A51" s="57" t="n">
        <f aca="false">'14-12-21'!A51</f>
        <v>50</v>
      </c>
      <c r="B51" s="58" t="e">
        <f aca="false">CONCATENATE('14-12-21'!J51," ",'14-12-21'!K51)</f>
        <v>#N/A</v>
      </c>
      <c r="C51" s="57" t="e">
        <f aca="false">'14-12-21'!L51</f>
        <v>#N/A</v>
      </c>
      <c r="D51" s="57" t="e">
        <f aca="false">'14-12-21'!O51</f>
        <v>#N/A</v>
      </c>
      <c r="E51" s="57" t="n">
        <f aca="false">'14-12-21'!C51</f>
        <v>0</v>
      </c>
      <c r="F51" s="57" t="n">
        <f aca="false">'14-12-21'!D51</f>
        <v>0</v>
      </c>
      <c r="G51" s="57" t="n">
        <f aca="false">'14-12-21'!E51</f>
        <v>0</v>
      </c>
      <c r="H51" s="57" t="n">
        <f aca="false">'14-12-21'!G51</f>
        <v>0</v>
      </c>
      <c r="I51" s="57" t="n">
        <f aca="false">'14-12-21'!F51</f>
        <v>0</v>
      </c>
      <c r="J51" s="59" t="n">
        <f aca="false">'14-12-21'!H51</f>
        <v>0</v>
      </c>
      <c r="K51" s="57"/>
    </row>
    <row r="52" customFormat="false" ht="40.5" hidden="false" customHeight="true" outlineLevel="0" collapsed="false">
      <c r="A52" s="57" t="n">
        <f aca="false">'14-12-21'!A52</f>
        <v>51</v>
      </c>
      <c r="B52" s="58" t="e">
        <f aca="false">CONCATENATE('14-12-21'!J52," ",'14-12-21'!K52)</f>
        <v>#N/A</v>
      </c>
      <c r="C52" s="57" t="e">
        <f aca="false">'14-12-21'!L52</f>
        <v>#N/A</v>
      </c>
      <c r="D52" s="57" t="e">
        <f aca="false">'14-12-21'!O52</f>
        <v>#N/A</v>
      </c>
      <c r="E52" s="57" t="n">
        <f aca="false">'14-12-21'!C52</f>
        <v>0</v>
      </c>
      <c r="F52" s="57" t="n">
        <f aca="false">'14-12-21'!D52</f>
        <v>0</v>
      </c>
      <c r="G52" s="57" t="n">
        <f aca="false">'14-12-21'!E52</f>
        <v>0</v>
      </c>
      <c r="H52" s="57" t="n">
        <f aca="false">'14-12-21'!G52</f>
        <v>0</v>
      </c>
      <c r="I52" s="57" t="n">
        <f aca="false">'14-12-21'!F52</f>
        <v>0</v>
      </c>
      <c r="J52" s="59" t="n">
        <f aca="false">'14-12-21'!H52</f>
        <v>0</v>
      </c>
      <c r="K52" s="57"/>
    </row>
    <row r="53" customFormat="false" ht="40.5" hidden="false" customHeight="true" outlineLevel="0" collapsed="false">
      <c r="A53" s="57" t="n">
        <f aca="false">'14-12-21'!A53</f>
        <v>52</v>
      </c>
      <c r="B53" s="58" t="e">
        <f aca="false">CONCATENATE('14-12-21'!J53," ",'14-12-21'!K53)</f>
        <v>#N/A</v>
      </c>
      <c r="C53" s="57" t="e">
        <f aca="false">'14-12-21'!L53</f>
        <v>#N/A</v>
      </c>
      <c r="D53" s="57" t="e">
        <f aca="false">'14-12-21'!O53</f>
        <v>#N/A</v>
      </c>
      <c r="E53" s="57" t="n">
        <f aca="false">'14-12-21'!C53</f>
        <v>0</v>
      </c>
      <c r="F53" s="57" t="n">
        <f aca="false">'14-12-21'!D53</f>
        <v>0</v>
      </c>
      <c r="G53" s="57" t="n">
        <f aca="false">'14-12-21'!E53</f>
        <v>0</v>
      </c>
      <c r="H53" s="57" t="n">
        <f aca="false">'14-12-21'!G53</f>
        <v>0</v>
      </c>
      <c r="I53" s="57" t="n">
        <f aca="false">'14-12-21'!F53</f>
        <v>0</v>
      </c>
      <c r="J53" s="59" t="n">
        <f aca="false">'14-12-21'!H53</f>
        <v>0</v>
      </c>
      <c r="K53" s="57"/>
    </row>
  </sheetData>
  <printOptions headings="false" gridLines="false" gridLinesSet="true" horizontalCentered="false" verticalCentered="false"/>
  <pageMargins left="0.25" right="0.25" top="0.75" bottom="0.75" header="0.511805555555555" footer="0.511805555555555"/>
  <pageSetup paperSize="9" scale="100" firstPageNumber="0" fitToWidth="1" fitToHeight="0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L5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25" activeCellId="0" sqref="L25"/>
    </sheetView>
  </sheetViews>
  <sheetFormatPr defaultColWidth="11.43359375" defaultRowHeight="15" zeroHeight="false" outlineLevelRow="0" outlineLevelCol="0"/>
  <cols>
    <col collapsed="false" customWidth="true" hidden="false" outlineLevel="0" max="2" min="2" style="0" width="15.71"/>
    <col collapsed="false" customWidth="true" hidden="false" outlineLevel="0" max="3" min="3" style="0" width="14.57"/>
    <col collapsed="false" customWidth="true" hidden="false" outlineLevel="0" max="6" min="6" style="0" width="25.57"/>
    <col collapsed="false" customWidth="true" hidden="false" outlineLevel="0" max="7" min="7" style="0" width="34"/>
    <col collapsed="false" customWidth="true" hidden="false" outlineLevel="0" max="8" min="8" style="0" width="32.71"/>
    <col collapsed="false" customWidth="true" hidden="false" outlineLevel="0" max="10" min="10" style="0" width="23.42"/>
    <col collapsed="false" customWidth="true" hidden="false" outlineLevel="0" max="11" min="11" style="0" width="17"/>
  </cols>
  <sheetData>
    <row r="1" customFormat="false" ht="15" hidden="false" customHeight="false" outlineLevel="0" collapsed="false">
      <c r="A1" s="0" t="s">
        <v>782</v>
      </c>
      <c r="B1" s="0" t="s">
        <v>3</v>
      </c>
      <c r="C1" s="0" t="s">
        <v>807</v>
      </c>
      <c r="D1" s="0" t="s">
        <v>5</v>
      </c>
      <c r="E1" s="0" t="s">
        <v>808</v>
      </c>
      <c r="F1" s="0" t="s">
        <v>805</v>
      </c>
      <c r="G1" s="0" t="s">
        <v>809</v>
      </c>
      <c r="H1" s="0" t="s">
        <v>780</v>
      </c>
      <c r="I1" s="0" t="s">
        <v>781</v>
      </c>
      <c r="J1" s="0" t="s">
        <v>779</v>
      </c>
      <c r="K1" s="0" t="s">
        <v>7</v>
      </c>
      <c r="L1" s="0" t="s">
        <v>810</v>
      </c>
    </row>
    <row r="2" customFormat="false" ht="15" hidden="false" customHeight="false" outlineLevel="0" collapsed="false">
      <c r="A2" s="0" t="str">
        <f aca="false">'14-12-21'!J2</f>
        <v>Benjamín</v>
      </c>
      <c r="B2" s="0" t="str">
        <f aca="false">'14-12-21'!K2</f>
        <v>Mariño Añón</v>
      </c>
      <c r="C2" s="0" t="str">
        <f aca="false">'14-12-21'!L2</f>
        <v>comedor Comercial</v>
      </c>
      <c r="D2" s="0" t="n">
        <f aca="false">'14-12-21'!M2</f>
        <v>0</v>
      </c>
      <c r="E2" s="0" t="n">
        <f aca="false">'14-12-21'!O2</f>
        <v>0</v>
      </c>
      <c r="F2" s="0" t="str">
        <f aca="false">'14-12-21'!C2</f>
        <v>HUEVOS AL PLATO</v>
      </c>
      <c r="G2" s="0" t="n">
        <f aca="false">'14-12-21'!D2</f>
        <v>0</v>
      </c>
      <c r="H2" s="0" t="n">
        <f aca="false">'14-12-21'!E2</f>
        <v>0</v>
      </c>
      <c r="I2" s="0" t="n">
        <f aca="false">'14-12-21'!F2</f>
        <v>0</v>
      </c>
      <c r="J2" s="0" t="str">
        <f aca="false">'14-12-21'!G2</f>
        <v>AGUA</v>
      </c>
      <c r="K2" s="0" t="n">
        <f aca="false">'14-12-21'!O2</f>
        <v>0</v>
      </c>
      <c r="L2" s="0" t="n">
        <f aca="false">'14-12-21'!I2</f>
        <v>126</v>
      </c>
    </row>
    <row r="3" customFormat="false" ht="15" hidden="false" customHeight="false" outlineLevel="0" collapsed="false">
      <c r="A3" s="0" t="str">
        <f aca="false">'14-12-21'!J3</f>
        <v>Samuel</v>
      </c>
      <c r="B3" s="0" t="str">
        <f aca="false">'14-12-21'!K3</f>
        <v>García García</v>
      </c>
      <c r="C3" s="0" t="str">
        <f aca="false">'14-12-21'!L3</f>
        <v>comedor I+D+i</v>
      </c>
      <c r="D3" s="0" t="n">
        <f aca="false">'14-12-21'!M3</f>
        <v>652878246</v>
      </c>
      <c r="E3" s="0" t="n">
        <f aca="false">'14-12-21'!O3</f>
        <v>0</v>
      </c>
      <c r="F3" s="0" t="n">
        <f aca="false">'14-12-21'!C3</f>
        <v>0</v>
      </c>
      <c r="G3" s="0" t="str">
        <f aca="false">'14-12-21'!D3</f>
        <v>POLLO POELE</v>
      </c>
      <c r="H3" s="0" t="str">
        <f aca="false">'14-12-21'!E3</f>
        <v>FRUTA</v>
      </c>
      <c r="I3" s="0" t="str">
        <f aca="false">'14-12-21'!F3</f>
        <v>PATATAS FRITAS</v>
      </c>
      <c r="J3" s="0" t="str">
        <f aca="false">'14-12-21'!G3</f>
        <v>AGUA</v>
      </c>
      <c r="K3" s="0" t="n">
        <f aca="false">'14-12-21'!O3</f>
        <v>0</v>
      </c>
      <c r="L3" s="0" t="n">
        <f aca="false">'14-12-21'!I3</f>
        <v>0</v>
      </c>
    </row>
    <row r="4" customFormat="false" ht="15" hidden="false" customHeight="false" outlineLevel="0" collapsed="false">
      <c r="A4" s="0" t="str">
        <f aca="false">'14-12-21'!J4</f>
        <v>MIGUEL</v>
      </c>
      <c r="B4" s="0" t="str">
        <f aca="false">'14-12-21'!K4</f>
        <v>RUIZ GARCIA</v>
      </c>
      <c r="C4" s="0" t="str">
        <f aca="false">'14-12-21'!L4</f>
        <v>comedor I+D+i</v>
      </c>
      <c r="D4" s="0" t="n">
        <f aca="false">'14-12-21'!M4</f>
        <v>697383812</v>
      </c>
      <c r="E4" s="0" t="n">
        <f aca="false">'14-12-21'!O4</f>
        <v>0</v>
      </c>
      <c r="F4" s="0" t="str">
        <f aca="false">'14-12-21'!C4</f>
        <v>CREMA DE VERDURAS</v>
      </c>
      <c r="G4" s="0" t="str">
        <f aca="false">'14-12-21'!D4</f>
        <v>GALLO A LA PLANCHA</v>
      </c>
      <c r="H4" s="0" t="str">
        <f aca="false">'14-12-21'!E4</f>
        <v>FRUTA</v>
      </c>
      <c r="I4" s="0" t="str">
        <f aca="false">'14-12-21'!F4</f>
        <v>ENSALADA</v>
      </c>
      <c r="J4" s="0" t="str">
        <f aca="false">'14-12-21'!G4</f>
        <v>AGUA</v>
      </c>
      <c r="K4" s="0" t="n">
        <f aca="false">'14-12-21'!O4</f>
        <v>0</v>
      </c>
      <c r="L4" s="0" t="n">
        <f aca="false">'14-12-21'!I4</f>
        <v>2</v>
      </c>
    </row>
    <row r="5" customFormat="false" ht="15" hidden="false" customHeight="false" outlineLevel="0" collapsed="false">
      <c r="A5" s="0" t="str">
        <f aca="false">'14-12-21'!J5</f>
        <v>Martin</v>
      </c>
      <c r="B5" s="0" t="str">
        <f aca="false">'14-12-21'!K5</f>
        <v>Novoa Pello</v>
      </c>
      <c r="C5" s="0" t="str">
        <f aca="false">'14-12-21'!L5</f>
        <v>comedor I+D+i</v>
      </c>
      <c r="D5" s="0" t="n">
        <f aca="false">'14-12-21'!M5</f>
        <v>0</v>
      </c>
      <c r="E5" s="0" t="n">
        <f aca="false">'14-12-21'!O5</f>
        <v>0</v>
      </c>
      <c r="F5" s="0" t="n">
        <f aca="false">'14-12-21'!C5</f>
        <v>0</v>
      </c>
      <c r="G5" s="0" t="str">
        <f aca="false">'14-12-21'!D5</f>
        <v>RAXO DE CERDO</v>
      </c>
      <c r="H5" s="0" t="str">
        <f aca="false">'14-12-21'!E5</f>
        <v>FRUTA</v>
      </c>
      <c r="I5" s="0" t="str">
        <f aca="false">'14-12-21'!F5</f>
        <v>PATATAS FRITAS</v>
      </c>
      <c r="J5" s="0" t="str">
        <f aca="false">'14-12-21'!G5</f>
        <v>AGUA</v>
      </c>
      <c r="K5" s="0" t="n">
        <f aca="false">'14-12-21'!O5</f>
        <v>0</v>
      </c>
      <c r="L5" s="0" t="n">
        <f aca="false">'14-12-21'!I5</f>
        <v>0</v>
      </c>
    </row>
    <row r="6" customFormat="false" ht="15" hidden="false" customHeight="false" outlineLevel="0" collapsed="false">
      <c r="A6" s="0" t="str">
        <f aca="false">'14-12-21'!J6</f>
        <v>David</v>
      </c>
      <c r="B6" s="0" t="str">
        <f aca="false">'14-12-21'!K6</f>
        <v>Rodríguez Hierro</v>
      </c>
      <c r="C6" s="0" t="str">
        <f aca="false">'14-12-21'!L6</f>
        <v>comedor Rocha</v>
      </c>
      <c r="D6" s="0" t="n">
        <f aca="false">'14-12-21'!M6</f>
        <v>686662615</v>
      </c>
      <c r="E6" s="0" t="n">
        <f aca="false">'14-12-21'!O6</f>
        <v>0</v>
      </c>
      <c r="F6" s="0" t="str">
        <f aca="false">'14-12-21'!C6</f>
        <v>FABADA</v>
      </c>
      <c r="G6" s="0" t="str">
        <f aca="false">'14-12-21'!D6</f>
        <v>FILETE DE TERNERA</v>
      </c>
      <c r="H6" s="0" t="str">
        <f aca="false">'14-12-21'!E6</f>
        <v>FRUTA</v>
      </c>
      <c r="I6" s="0" t="str">
        <f aca="false">'14-12-21'!F6</f>
        <v>ARROZ EN BLANCO</v>
      </c>
      <c r="J6" s="0" t="str">
        <f aca="false">'14-12-21'!G6</f>
        <v>AGUA</v>
      </c>
      <c r="K6" s="0" t="n">
        <f aca="false">'14-12-21'!O6</f>
        <v>0</v>
      </c>
      <c r="L6" s="0" t="n">
        <f aca="false">'14-12-21'!I6</f>
        <v>58</v>
      </c>
    </row>
    <row r="7" customFormat="false" ht="15" hidden="false" customHeight="false" outlineLevel="0" collapsed="false">
      <c r="A7" s="0" t="str">
        <f aca="false">'14-12-21'!J7</f>
        <v>Enrique</v>
      </c>
      <c r="B7" s="0" t="str">
        <f aca="false">'14-12-21'!K7</f>
        <v>Romay Castiñeira</v>
      </c>
      <c r="C7" s="0" t="str">
        <f aca="false">'14-12-21'!L7</f>
        <v>comedor I+D+i</v>
      </c>
      <c r="D7" s="0" t="n">
        <f aca="false">'14-12-21'!M7</f>
        <v>651146505</v>
      </c>
      <c r="E7" s="0" t="n">
        <f aca="false">'14-12-21'!O7</f>
        <v>0</v>
      </c>
      <c r="F7" s="0" t="n">
        <f aca="false">'14-12-21'!C7</f>
        <v>0</v>
      </c>
      <c r="G7" s="0" t="str">
        <f aca="false">'14-12-21'!D7</f>
        <v>RAXO DE CERDO</v>
      </c>
      <c r="H7" s="0" t="str">
        <f aca="false">'14-12-21'!E7</f>
        <v>FRUTA</v>
      </c>
      <c r="I7" s="0" t="str">
        <f aca="false">'14-12-21'!F7</f>
        <v>PATATAS FRITAS</v>
      </c>
      <c r="J7" s="0" t="str">
        <f aca="false">'14-12-21'!G7</f>
        <v>AGUA</v>
      </c>
      <c r="K7" s="0" t="n">
        <f aca="false">'14-12-21'!O7</f>
        <v>0</v>
      </c>
      <c r="L7" s="0" t="n">
        <f aca="false">'14-12-21'!I7</f>
        <v>14</v>
      </c>
    </row>
    <row r="8" customFormat="false" ht="15" hidden="false" customHeight="false" outlineLevel="0" collapsed="false">
      <c r="A8" s="0" t="str">
        <f aca="false">'14-12-21'!J8</f>
        <v>Alicia</v>
      </c>
      <c r="B8" s="0" t="str">
        <f aca="false">'14-12-21'!K8</f>
        <v>Mourelle Blanco</v>
      </c>
      <c r="C8" s="0" t="str">
        <f aca="false">'14-12-21'!L8</f>
        <v>comedor Comercial</v>
      </c>
      <c r="D8" s="0" t="n">
        <f aca="false">'14-12-21'!M8</f>
        <v>0</v>
      </c>
      <c r="E8" s="0" t="n">
        <f aca="false">'14-12-21'!O8</f>
        <v>0</v>
      </c>
      <c r="F8" s="0" t="str">
        <f aca="false">'14-12-21'!C8</f>
        <v>HUEVOS AL PLATO</v>
      </c>
      <c r="G8" s="0" t="str">
        <f aca="false">'14-12-21'!D8</f>
        <v>GALLO A LA PLANCHA</v>
      </c>
      <c r="H8" s="0" t="str">
        <f aca="false">'14-12-21'!E8</f>
        <v>FRUTA</v>
      </c>
      <c r="I8" s="0" t="str">
        <f aca="false">'14-12-21'!F8</f>
        <v>MENESTRA DE VERDURAS</v>
      </c>
      <c r="J8" s="0" t="str">
        <f aca="false">'14-12-21'!G8</f>
        <v>AGUA</v>
      </c>
      <c r="K8" s="0" t="n">
        <f aca="false">'14-12-21'!O8</f>
        <v>0</v>
      </c>
      <c r="L8" s="0" t="n">
        <f aca="false">'14-12-21'!I8</f>
        <v>18</v>
      </c>
    </row>
    <row r="9" customFormat="false" ht="15" hidden="false" customHeight="false" outlineLevel="0" collapsed="false">
      <c r="A9" s="0" t="str">
        <f aca="false">'14-12-21'!J9</f>
        <v>Maura</v>
      </c>
      <c r="B9" s="0" t="str">
        <f aca="false">'14-12-21'!K9</f>
        <v>Outeiral García</v>
      </c>
      <c r="C9" s="0" t="str">
        <f aca="false">'14-12-21'!L9</f>
        <v>comedor Rocha</v>
      </c>
      <c r="D9" s="0" t="n">
        <f aca="false">'14-12-21'!M9</f>
        <v>609803295</v>
      </c>
      <c r="E9" s="0" t="n">
        <f aca="false">'14-12-21'!O9</f>
        <v>0</v>
      </c>
      <c r="F9" s="0" t="str">
        <f aca="false">'14-12-21'!C9</f>
        <v>CREMA DE VERDURAS</v>
      </c>
      <c r="G9" s="0" t="str">
        <f aca="false">'14-12-21'!D9</f>
        <v>GALLO A LA PLANCHA</v>
      </c>
      <c r="H9" s="0" t="n">
        <f aca="false">'14-12-21'!E9</f>
        <v>0</v>
      </c>
      <c r="I9" s="0" t="str">
        <f aca="false">'14-12-21'!F9</f>
        <v>PATATAS COCIDAS</v>
      </c>
      <c r="J9" s="0" t="str">
        <f aca="false">'14-12-21'!G9</f>
        <v>AGUA</v>
      </c>
      <c r="K9" s="0" t="n">
        <f aca="false">'14-12-21'!O9</f>
        <v>0</v>
      </c>
      <c r="L9" s="0" t="n">
        <f aca="false">'14-12-21'!I9</f>
        <v>0</v>
      </c>
    </row>
    <row r="10" customFormat="false" ht="15" hidden="false" customHeight="false" outlineLevel="0" collapsed="false">
      <c r="A10" s="0" t="str">
        <f aca="false">'14-12-21'!J10</f>
        <v>Sergio</v>
      </c>
      <c r="B10" s="0" t="str">
        <f aca="false">'14-12-21'!K10</f>
        <v>Bello Martinez</v>
      </c>
      <c r="C10" s="0" t="str">
        <f aca="false">'14-12-21'!L10</f>
        <v>comedor I+D+i</v>
      </c>
      <c r="D10" s="0" t="n">
        <f aca="false">'14-12-21'!M10</f>
        <v>645991795</v>
      </c>
      <c r="E10" s="0" t="str">
        <f aca="false">'14-12-21'!O10</f>
        <v>Crustaceos</v>
      </c>
      <c r="F10" s="0" t="str">
        <f aca="false">'14-12-21'!D10</f>
        <v>GALLO A LA PLANCHA</v>
      </c>
      <c r="G10" s="0" t="str">
        <f aca="false">'14-12-21'!E10</f>
        <v>FRUTA</v>
      </c>
      <c r="H10" s="0" t="str">
        <f aca="false">'14-12-21'!F10</f>
        <v>PATATAS COCIDAS</v>
      </c>
      <c r="I10" s="0" t="str">
        <f aca="false">'14-12-21'!G10</f>
        <v>AGUA</v>
      </c>
      <c r="J10" s="0" t="n">
        <f aca="false">'14-12-21'!H10</f>
        <v>0</v>
      </c>
      <c r="K10" s="0" t="str">
        <f aca="false">'14-12-21'!O10</f>
        <v>Crustaceos</v>
      </c>
      <c r="L10" s="0" t="n">
        <f aca="false">'14-12-21'!I10</f>
        <v>92</v>
      </c>
    </row>
    <row r="11" customFormat="false" ht="15" hidden="false" customHeight="false" outlineLevel="0" collapsed="false">
      <c r="A11" s="0" t="str">
        <f aca="false">'14-12-21'!J11</f>
        <v>Javier</v>
      </c>
      <c r="B11" s="0" t="str">
        <f aca="false">'14-12-21'!K11</f>
        <v>Gallego Fernández</v>
      </c>
      <c r="C11" s="0" t="str">
        <f aca="false">'14-12-21'!L11</f>
        <v>comedor I+D+i</v>
      </c>
      <c r="D11" s="0" t="n">
        <f aca="false">'14-12-21'!M11</f>
        <v>629908936</v>
      </c>
      <c r="E11" s="0" t="n">
        <f aca="false">'14-12-21'!O11</f>
        <v>0</v>
      </c>
      <c r="F11" s="0" t="str">
        <f aca="false">'14-12-21'!D11</f>
        <v>RAXO DE CERDO</v>
      </c>
      <c r="G11" s="0" t="str">
        <f aca="false">'14-12-21'!E11</f>
        <v>FRUTA</v>
      </c>
      <c r="H11" s="0" t="str">
        <f aca="false">'14-12-21'!F11</f>
        <v>PATATAS FRITAS</v>
      </c>
      <c r="I11" s="0" t="str">
        <f aca="false">'14-12-21'!G11</f>
        <v>AGUA</v>
      </c>
      <c r="J11" s="0" t="str">
        <f aca="false">'14-12-21'!H11</f>
        <v>Comedor i+d+i</v>
      </c>
      <c r="K11" s="0" t="n">
        <f aca="false">'14-12-21'!O11</f>
        <v>0</v>
      </c>
      <c r="L11" s="0" t="n">
        <f aca="false">'14-12-21'!I11</f>
        <v>0</v>
      </c>
    </row>
    <row r="12" customFormat="false" ht="15" hidden="false" customHeight="false" outlineLevel="0" collapsed="false">
      <c r="A12" s="0" t="str">
        <f aca="false">'14-12-21'!J12</f>
        <v>IVAN</v>
      </c>
      <c r="B12" s="0" t="str">
        <f aca="false">'14-12-21'!K12</f>
        <v>BOTANA GARCIA</v>
      </c>
      <c r="C12" s="0" t="str">
        <f aca="false">'14-12-21'!L12</f>
        <v>comedor I+D+i</v>
      </c>
      <c r="D12" s="0" t="n">
        <f aca="false">'14-12-21'!M12</f>
        <v>679150587</v>
      </c>
      <c r="E12" s="0" t="n">
        <f aca="false">'14-12-21'!O12</f>
        <v>0</v>
      </c>
      <c r="F12" s="0" t="str">
        <f aca="false">'14-12-21'!C12</f>
        <v>CREMA DE VERDURAS</v>
      </c>
      <c r="G12" s="0" t="str">
        <f aca="false">'14-12-21'!D12</f>
        <v>GALLO A LA PLANCHA</v>
      </c>
      <c r="H12" s="0" t="str">
        <f aca="false">'14-12-21'!E12</f>
        <v>FRUTA</v>
      </c>
      <c r="I12" s="0" t="str">
        <f aca="false">'14-12-21'!F12</f>
        <v>MENESTRA DE VERDURAS</v>
      </c>
      <c r="J12" s="0" t="str">
        <f aca="false">'14-12-21'!G12</f>
        <v>AGUA</v>
      </c>
      <c r="K12" s="0" t="n">
        <f aca="false">'14-12-21'!O12</f>
        <v>0</v>
      </c>
      <c r="L12" s="0" t="n">
        <f aca="false">'14-12-21'!I12</f>
        <v>229</v>
      </c>
    </row>
    <row r="13" customFormat="false" ht="15" hidden="false" customHeight="false" outlineLevel="0" collapsed="false">
      <c r="A13" s="0" t="str">
        <f aca="false">'14-12-21'!J13</f>
        <v>María</v>
      </c>
      <c r="B13" s="0" t="str">
        <f aca="false">'14-12-21'!K13</f>
        <v>Marante Boado</v>
      </c>
      <c r="C13" s="0" t="str">
        <f aca="false">'14-12-21'!L13</f>
        <v>comedor Rocha</v>
      </c>
      <c r="D13" s="0" t="n">
        <f aca="false">'14-12-21'!M13</f>
        <v>0</v>
      </c>
      <c r="E13" s="0" t="n">
        <f aca="false">'14-12-21'!O13</f>
        <v>0</v>
      </c>
      <c r="F13" s="0" t="n">
        <f aca="false">'14-12-21'!C13</f>
        <v>0</v>
      </c>
      <c r="G13" s="0" t="str">
        <f aca="false">'14-12-21'!D13</f>
        <v>POLLO POELE</v>
      </c>
      <c r="H13" s="0" t="str">
        <f aca="false">'14-12-21'!E13</f>
        <v>TIRAMISU CASERO</v>
      </c>
      <c r="I13" s="0" t="str">
        <f aca="false">'14-12-21'!F13</f>
        <v>ARROZ EN BLANCO</v>
      </c>
      <c r="J13" s="0" t="str">
        <f aca="false">'14-12-21'!G13</f>
        <v>AGUA</v>
      </c>
      <c r="K13" s="0" t="n">
        <f aca="false">'14-12-21'!O13</f>
        <v>0</v>
      </c>
      <c r="L13" s="0" t="n">
        <f aca="false">'14-12-21'!I13</f>
        <v>0</v>
      </c>
    </row>
    <row r="14" customFormat="false" ht="15" hidden="false" customHeight="false" outlineLevel="0" collapsed="false">
      <c r="A14" s="0" t="str">
        <f aca="false">'14-12-21'!J14</f>
        <v>Carlos</v>
      </c>
      <c r="B14" s="0" t="str">
        <f aca="false">'14-12-21'!K14</f>
        <v>Perez Sainz</v>
      </c>
      <c r="C14" s="0" t="str">
        <f aca="false">'14-12-21'!L14</f>
        <v>comedor Rocha</v>
      </c>
      <c r="D14" s="0" t="n">
        <f aca="false">'14-12-21'!M14</f>
        <v>0</v>
      </c>
      <c r="E14" s="0" t="n">
        <f aca="false">'14-12-21'!O14</f>
        <v>0</v>
      </c>
      <c r="F14" s="0" t="str">
        <f aca="false">'14-12-21'!C14</f>
        <v>ENSALADA MIXTA</v>
      </c>
      <c r="G14" s="0" t="str">
        <f aca="false">'14-12-21'!D14</f>
        <v>RAXO DE CERDO</v>
      </c>
      <c r="H14" s="0" t="str">
        <f aca="false">'14-12-21'!E14</f>
        <v>FRUTA</v>
      </c>
      <c r="I14" s="0" t="str">
        <f aca="false">'14-12-21'!F14</f>
        <v>ARROZ EN BLANCO</v>
      </c>
      <c r="J14" s="0" t="str">
        <f aca="false">'14-12-21'!G14</f>
        <v>AGUA</v>
      </c>
      <c r="K14" s="0" t="n">
        <f aca="false">'14-12-21'!O14</f>
        <v>0</v>
      </c>
      <c r="L14" s="0" t="n">
        <f aca="false">'14-12-21'!I14</f>
        <v>146</v>
      </c>
    </row>
    <row r="15" customFormat="false" ht="15" hidden="false" customHeight="false" outlineLevel="0" collapsed="false">
      <c r="A15" s="0" t="str">
        <f aca="false">'14-12-21'!J15</f>
        <v>MANUEL ALEJANDRO</v>
      </c>
      <c r="B15" s="0" t="str">
        <f aca="false">'14-12-21'!K15</f>
        <v>CASAL</v>
      </c>
      <c r="C15" s="0" t="str">
        <f aca="false">'14-12-21'!L15</f>
        <v>comedor Rocha</v>
      </c>
      <c r="D15" s="0" t="n">
        <f aca="false">'14-12-21'!M15</f>
        <v>0</v>
      </c>
      <c r="E15" s="0" t="n">
        <f aca="false">'14-12-21'!O15</f>
        <v>0</v>
      </c>
      <c r="F15" s="0" t="str">
        <f aca="false">'14-12-21'!C15</f>
        <v>HUEVOS AL PLATO</v>
      </c>
      <c r="G15" s="0" t="str">
        <f aca="false">'14-12-21'!D15</f>
        <v>RAXO DE CERDO</v>
      </c>
      <c r="H15" s="0" t="str">
        <f aca="false">'14-12-21'!E15</f>
        <v>FRUTA</v>
      </c>
      <c r="I15" s="0" t="str">
        <f aca="false">'14-12-21'!F15</f>
        <v>PATATAS FRITAS</v>
      </c>
      <c r="J15" s="0" t="str">
        <f aca="false">'14-12-21'!G15</f>
        <v>AGUA</v>
      </c>
      <c r="K15" s="0" t="n">
        <f aca="false">'14-12-21'!O15</f>
        <v>0</v>
      </c>
      <c r="L15" s="0" t="n">
        <f aca="false">'14-12-21'!I15</f>
        <v>0</v>
      </c>
    </row>
    <row r="16" customFormat="false" ht="15" hidden="false" customHeight="false" outlineLevel="0" collapsed="false">
      <c r="A16" s="0" t="str">
        <f aca="false">'14-12-21'!J16</f>
        <v>Gabriel</v>
      </c>
      <c r="B16" s="0" t="str">
        <f aca="false">'14-12-21'!K16</f>
        <v>Viqueira Miranda</v>
      </c>
      <c r="C16" s="0" t="str">
        <f aca="false">'14-12-21'!L16</f>
        <v>comedor Rocha</v>
      </c>
      <c r="D16" s="0" t="n">
        <f aca="false">'14-12-21'!M16</f>
        <v>618109476</v>
      </c>
      <c r="E16" s="0" t="n">
        <f aca="false">'14-12-21'!O16</f>
        <v>0</v>
      </c>
      <c r="F16" s="0" t="n">
        <f aca="false">'14-12-21'!C16</f>
        <v>0</v>
      </c>
      <c r="G16" s="0" t="str">
        <f aca="false">'14-12-21'!D16</f>
        <v>POLLO POELE</v>
      </c>
      <c r="H16" s="0" t="str">
        <f aca="false">'14-12-21'!E16</f>
        <v>FRUTA</v>
      </c>
      <c r="I16" s="0" t="str">
        <f aca="false">'14-12-21'!F16</f>
        <v>PATATAS FRITAS</v>
      </c>
      <c r="J16" s="0" t="str">
        <f aca="false">'14-12-21'!G16</f>
        <v>AGUA</v>
      </c>
      <c r="K16" s="0" t="n">
        <f aca="false">'14-12-21'!O16</f>
        <v>0</v>
      </c>
      <c r="L16" s="0" t="n">
        <f aca="false">'14-12-21'!I16</f>
        <v>53</v>
      </c>
    </row>
    <row r="17" customFormat="false" ht="15" hidden="false" customHeight="false" outlineLevel="0" collapsed="false">
      <c r="A17" s="0" t="e">
        <f aca="false">'14-12-21'!J17</f>
        <v>#N/A</v>
      </c>
      <c r="B17" s="0" t="e">
        <f aca="false">'14-12-21'!K17</f>
        <v>#N/A</v>
      </c>
      <c r="C17" s="0" t="e">
        <f aca="false">'14-12-21'!L17</f>
        <v>#N/A</v>
      </c>
      <c r="D17" s="0" t="e">
        <f aca="false">'14-12-21'!M17</f>
        <v>#N/A</v>
      </c>
      <c r="E17" s="0" t="e">
        <f aca="false">'14-12-21'!O17</f>
        <v>#N/A</v>
      </c>
      <c r="F17" s="0" t="n">
        <f aca="false">'14-12-21'!C17</f>
        <v>0</v>
      </c>
      <c r="G17" s="0" t="n">
        <f aca="false">'14-12-21'!D17</f>
        <v>0</v>
      </c>
      <c r="H17" s="0" t="n">
        <f aca="false">'14-12-21'!E17</f>
        <v>0</v>
      </c>
      <c r="I17" s="0" t="n">
        <f aca="false">'14-12-21'!F17</f>
        <v>0</v>
      </c>
      <c r="J17" s="0" t="n">
        <f aca="false">'14-12-21'!G17</f>
        <v>0</v>
      </c>
      <c r="K17" s="0" t="e">
        <f aca="false">'14-12-21'!O17</f>
        <v>#N/A</v>
      </c>
      <c r="L17" s="0" t="e">
        <f aca="false">'14-12-21'!I17</f>
        <v>#N/A</v>
      </c>
    </row>
    <row r="18" customFormat="false" ht="15" hidden="false" customHeight="false" outlineLevel="0" collapsed="false">
      <c r="A18" s="0" t="e">
        <f aca="false">'14-12-21'!J18</f>
        <v>#N/A</v>
      </c>
      <c r="B18" s="0" t="e">
        <f aca="false">'14-12-21'!K18</f>
        <v>#N/A</v>
      </c>
      <c r="C18" s="0" t="e">
        <f aca="false">'14-12-21'!L18</f>
        <v>#N/A</v>
      </c>
      <c r="D18" s="0" t="e">
        <f aca="false">'14-12-21'!M18</f>
        <v>#N/A</v>
      </c>
      <c r="E18" s="0" t="e">
        <f aca="false">'14-12-21'!O18</f>
        <v>#N/A</v>
      </c>
      <c r="F18" s="0" t="n">
        <f aca="false">'14-12-21'!C18</f>
        <v>0</v>
      </c>
      <c r="G18" s="0" t="n">
        <f aca="false">'14-12-21'!D18</f>
        <v>0</v>
      </c>
      <c r="H18" s="0" t="n">
        <f aca="false">'14-12-21'!E18</f>
        <v>0</v>
      </c>
      <c r="I18" s="0" t="n">
        <f aca="false">'14-12-21'!F18</f>
        <v>0</v>
      </c>
      <c r="J18" s="0" t="n">
        <f aca="false">'14-12-21'!G18</f>
        <v>0</v>
      </c>
      <c r="K18" s="0" t="e">
        <f aca="false">'14-12-21'!O18</f>
        <v>#N/A</v>
      </c>
      <c r="L18" s="0" t="e">
        <f aca="false">'14-12-21'!I18</f>
        <v>#N/A</v>
      </c>
    </row>
    <row r="19" customFormat="false" ht="15" hidden="false" customHeight="false" outlineLevel="0" collapsed="false">
      <c r="A19" s="0" t="e">
        <f aca="false">'14-12-21'!J19</f>
        <v>#N/A</v>
      </c>
      <c r="B19" s="0" t="e">
        <f aca="false">'14-12-21'!K19</f>
        <v>#N/A</v>
      </c>
      <c r="C19" s="0" t="e">
        <f aca="false">'14-12-21'!L19</f>
        <v>#N/A</v>
      </c>
      <c r="D19" s="0" t="e">
        <f aca="false">'14-12-21'!M19</f>
        <v>#N/A</v>
      </c>
      <c r="E19" s="0" t="e">
        <f aca="false">'14-12-21'!O19</f>
        <v>#N/A</v>
      </c>
      <c r="F19" s="0" t="n">
        <f aca="false">'14-12-21'!C19</f>
        <v>0</v>
      </c>
      <c r="G19" s="0" t="n">
        <f aca="false">'14-12-21'!D19</f>
        <v>0</v>
      </c>
      <c r="H19" s="0" t="n">
        <f aca="false">'14-12-21'!E19</f>
        <v>0</v>
      </c>
      <c r="I19" s="0" t="n">
        <f aca="false">'14-12-21'!F19</f>
        <v>0</v>
      </c>
      <c r="J19" s="0" t="n">
        <f aca="false">'14-12-21'!G19</f>
        <v>0</v>
      </c>
      <c r="K19" s="0" t="e">
        <f aca="false">'14-12-21'!O19</f>
        <v>#N/A</v>
      </c>
      <c r="L19" s="0" t="e">
        <f aca="false">'14-12-21'!I19</f>
        <v>#N/A</v>
      </c>
    </row>
    <row r="20" customFormat="false" ht="15" hidden="false" customHeight="false" outlineLevel="0" collapsed="false">
      <c r="A20" s="0" t="e">
        <f aca="false">'14-12-21'!J20</f>
        <v>#N/A</v>
      </c>
      <c r="B20" s="0" t="e">
        <f aca="false">'14-12-21'!K20</f>
        <v>#N/A</v>
      </c>
      <c r="C20" s="0" t="e">
        <f aca="false">'14-12-21'!L20</f>
        <v>#N/A</v>
      </c>
      <c r="D20" s="0" t="e">
        <f aca="false">'14-12-21'!M20</f>
        <v>#N/A</v>
      </c>
      <c r="E20" s="0" t="e">
        <f aca="false">'14-12-21'!O20</f>
        <v>#N/A</v>
      </c>
      <c r="F20" s="0" t="n">
        <f aca="false">'14-12-21'!C20</f>
        <v>0</v>
      </c>
      <c r="G20" s="0" t="n">
        <f aca="false">'14-12-21'!D20</f>
        <v>0</v>
      </c>
      <c r="H20" s="0" t="n">
        <f aca="false">'14-12-21'!E20</f>
        <v>0</v>
      </c>
      <c r="I20" s="0" t="n">
        <f aca="false">'14-12-21'!F20</f>
        <v>0</v>
      </c>
      <c r="J20" s="0" t="n">
        <f aca="false">'14-12-21'!G20</f>
        <v>0</v>
      </c>
      <c r="K20" s="0" t="e">
        <f aca="false">'14-12-21'!O20</f>
        <v>#N/A</v>
      </c>
      <c r="L20" s="0" t="e">
        <f aca="false">'14-12-21'!I20</f>
        <v>#N/A</v>
      </c>
    </row>
    <row r="21" customFormat="false" ht="15" hidden="false" customHeight="false" outlineLevel="0" collapsed="false">
      <c r="A21" s="0" t="e">
        <f aca="false">'14-12-21'!J21</f>
        <v>#N/A</v>
      </c>
      <c r="B21" s="0" t="e">
        <f aca="false">'14-12-21'!K21</f>
        <v>#N/A</v>
      </c>
      <c r="C21" s="0" t="e">
        <f aca="false">'14-12-21'!L21</f>
        <v>#N/A</v>
      </c>
      <c r="D21" s="0" t="e">
        <f aca="false">'14-12-21'!M21</f>
        <v>#N/A</v>
      </c>
      <c r="E21" s="0" t="e">
        <f aca="false">'14-12-21'!O21</f>
        <v>#N/A</v>
      </c>
      <c r="F21" s="0" t="n">
        <f aca="false">'14-12-21'!C21</f>
        <v>0</v>
      </c>
      <c r="G21" s="0" t="n">
        <f aca="false">'14-12-21'!D21</f>
        <v>0</v>
      </c>
      <c r="H21" s="0" t="n">
        <f aca="false">'14-12-21'!E21</f>
        <v>0</v>
      </c>
      <c r="I21" s="0" t="n">
        <f aca="false">'14-12-21'!F21</f>
        <v>0</v>
      </c>
      <c r="J21" s="0" t="n">
        <f aca="false">'14-12-21'!G21</f>
        <v>0</v>
      </c>
      <c r="K21" s="0" t="e">
        <f aca="false">'14-12-21'!O21</f>
        <v>#N/A</v>
      </c>
      <c r="L21" s="0" t="e">
        <f aca="false">'14-12-21'!I21</f>
        <v>#N/A</v>
      </c>
    </row>
    <row r="22" customFormat="false" ht="15" hidden="false" customHeight="false" outlineLevel="0" collapsed="false">
      <c r="A22" s="0" t="e">
        <f aca="false">'14-12-21'!J22</f>
        <v>#N/A</v>
      </c>
      <c r="B22" s="0" t="e">
        <f aca="false">'14-12-21'!K22</f>
        <v>#N/A</v>
      </c>
      <c r="C22" s="0" t="e">
        <f aca="false">'14-12-21'!L22</f>
        <v>#N/A</v>
      </c>
      <c r="D22" s="0" t="e">
        <f aca="false">'14-12-21'!M22</f>
        <v>#N/A</v>
      </c>
      <c r="E22" s="0" t="e">
        <f aca="false">'14-12-21'!O22</f>
        <v>#N/A</v>
      </c>
      <c r="F22" s="0" t="n">
        <f aca="false">'14-12-21'!C22</f>
        <v>0</v>
      </c>
      <c r="G22" s="0" t="n">
        <f aca="false">'14-12-21'!D22</f>
        <v>0</v>
      </c>
      <c r="H22" s="0" t="n">
        <f aca="false">'14-12-21'!E22</f>
        <v>0</v>
      </c>
      <c r="I22" s="0" t="n">
        <f aca="false">'14-12-21'!F22</f>
        <v>0</v>
      </c>
      <c r="J22" s="0" t="n">
        <f aca="false">'14-12-21'!G22</f>
        <v>0</v>
      </c>
      <c r="K22" s="0" t="e">
        <f aca="false">'14-12-21'!O22</f>
        <v>#N/A</v>
      </c>
      <c r="L22" s="0" t="e">
        <f aca="false">'14-12-21'!I22</f>
        <v>#N/A</v>
      </c>
    </row>
    <row r="23" customFormat="false" ht="15" hidden="false" customHeight="false" outlineLevel="0" collapsed="false">
      <c r="A23" s="0" t="e">
        <f aca="false">'14-12-21'!J23</f>
        <v>#N/A</v>
      </c>
      <c r="B23" s="0" t="e">
        <f aca="false">'14-12-21'!K23</f>
        <v>#N/A</v>
      </c>
      <c r="C23" s="0" t="e">
        <f aca="false">'14-12-21'!L23</f>
        <v>#N/A</v>
      </c>
      <c r="D23" s="0" t="e">
        <f aca="false">'14-12-21'!M23</f>
        <v>#N/A</v>
      </c>
      <c r="E23" s="0" t="e">
        <f aca="false">'14-12-21'!O23</f>
        <v>#N/A</v>
      </c>
      <c r="F23" s="0" t="n">
        <f aca="false">'14-12-21'!C23</f>
        <v>0</v>
      </c>
      <c r="G23" s="0" t="n">
        <f aca="false">'14-12-21'!D23</f>
        <v>0</v>
      </c>
      <c r="H23" s="0" t="n">
        <f aca="false">'14-12-21'!E23</f>
        <v>0</v>
      </c>
      <c r="I23" s="0" t="n">
        <f aca="false">'14-12-21'!F23</f>
        <v>0</v>
      </c>
      <c r="J23" s="0" t="n">
        <f aca="false">'14-12-21'!G23</f>
        <v>0</v>
      </c>
      <c r="K23" s="0" t="e">
        <f aca="false">'14-12-21'!O23</f>
        <v>#N/A</v>
      </c>
      <c r="L23" s="0" t="e">
        <f aca="false">'14-12-21'!I23</f>
        <v>#N/A</v>
      </c>
    </row>
    <row r="24" customFormat="false" ht="15" hidden="false" customHeight="false" outlineLevel="0" collapsed="false">
      <c r="A24" s="0" t="e">
        <f aca="false">'14-12-21'!J24</f>
        <v>#N/A</v>
      </c>
      <c r="B24" s="0" t="e">
        <f aca="false">'14-12-21'!K24</f>
        <v>#N/A</v>
      </c>
      <c r="C24" s="0" t="e">
        <f aca="false">'14-12-21'!L24</f>
        <v>#N/A</v>
      </c>
      <c r="D24" s="0" t="e">
        <f aca="false">'14-12-21'!M24</f>
        <v>#N/A</v>
      </c>
      <c r="E24" s="0" t="e">
        <f aca="false">'14-12-21'!O24</f>
        <v>#N/A</v>
      </c>
      <c r="F24" s="0" t="n">
        <f aca="false">'14-12-21'!C24</f>
        <v>0</v>
      </c>
      <c r="G24" s="0" t="n">
        <f aca="false">'14-12-21'!D24</f>
        <v>0</v>
      </c>
      <c r="H24" s="0" t="n">
        <f aca="false">'14-12-21'!E24</f>
        <v>0</v>
      </c>
      <c r="I24" s="0" t="n">
        <f aca="false">'14-12-21'!F24</f>
        <v>0</v>
      </c>
      <c r="J24" s="0" t="n">
        <f aca="false">'14-12-21'!G24</f>
        <v>0</v>
      </c>
      <c r="K24" s="0" t="e">
        <f aca="false">'14-12-21'!O24</f>
        <v>#N/A</v>
      </c>
      <c r="L24" s="0" t="e">
        <f aca="false">'14-12-21'!I24</f>
        <v>#N/A</v>
      </c>
    </row>
    <row r="25" customFormat="false" ht="15" hidden="false" customHeight="false" outlineLevel="0" collapsed="false">
      <c r="A25" s="0" t="e">
        <f aca="false">'14-12-21'!J25</f>
        <v>#N/A</v>
      </c>
      <c r="B25" s="0" t="e">
        <f aca="false">'14-12-21'!K25</f>
        <v>#N/A</v>
      </c>
      <c r="C25" s="0" t="e">
        <f aca="false">'14-12-21'!L25</f>
        <v>#N/A</v>
      </c>
      <c r="D25" s="0" t="e">
        <f aca="false">'14-12-21'!M25</f>
        <v>#N/A</v>
      </c>
      <c r="E25" s="0" t="e">
        <f aca="false">'14-12-21'!O25</f>
        <v>#N/A</v>
      </c>
      <c r="F25" s="0" t="n">
        <f aca="false">'14-12-21'!C25</f>
        <v>0</v>
      </c>
      <c r="G25" s="0" t="n">
        <f aca="false">'14-12-21'!D25</f>
        <v>0</v>
      </c>
      <c r="H25" s="0" t="n">
        <f aca="false">'14-12-21'!E25</f>
        <v>0</v>
      </c>
      <c r="I25" s="0" t="n">
        <f aca="false">'14-12-21'!G25</f>
        <v>0</v>
      </c>
      <c r="J25" s="0" t="n">
        <f aca="false">'14-12-21'!G25</f>
        <v>0</v>
      </c>
      <c r="K25" s="0" t="e">
        <f aca="false">'14-12-21'!O25</f>
        <v>#N/A</v>
      </c>
      <c r="L25" s="0" t="e">
        <f aca="false">'14-12-21'!I25</f>
        <v>#N/A</v>
      </c>
    </row>
    <row r="26" customFormat="false" ht="15" hidden="false" customHeight="false" outlineLevel="0" collapsed="false">
      <c r="A26" s="0" t="e">
        <f aca="false">'14-12-21'!J26</f>
        <v>#N/A</v>
      </c>
      <c r="B26" s="0" t="e">
        <f aca="false">'14-12-21'!K26</f>
        <v>#N/A</v>
      </c>
      <c r="C26" s="0" t="e">
        <f aca="false">'14-12-21'!L26</f>
        <v>#N/A</v>
      </c>
      <c r="D26" s="0" t="e">
        <f aca="false">'14-12-21'!M26</f>
        <v>#N/A</v>
      </c>
      <c r="E26" s="0" t="e">
        <f aca="false">'14-12-21'!O26</f>
        <v>#N/A</v>
      </c>
      <c r="F26" s="0" t="n">
        <f aca="false">'14-12-21'!C26</f>
        <v>0</v>
      </c>
      <c r="G26" s="0" t="n">
        <f aca="false">'14-12-21'!D26</f>
        <v>0</v>
      </c>
      <c r="H26" s="0" t="n">
        <f aca="false">'14-12-21'!E26</f>
        <v>0</v>
      </c>
      <c r="I26" s="0" t="n">
        <f aca="false">'14-12-21'!G26</f>
        <v>0</v>
      </c>
      <c r="J26" s="0" t="n">
        <f aca="false">'14-12-21'!G26</f>
        <v>0</v>
      </c>
      <c r="K26" s="0" t="e">
        <f aca="false">'14-12-21'!O26</f>
        <v>#N/A</v>
      </c>
      <c r="L26" s="0" t="e">
        <f aca="false">'14-12-21'!I26</f>
        <v>#N/A</v>
      </c>
    </row>
    <row r="27" customFormat="false" ht="15" hidden="false" customHeight="false" outlineLevel="0" collapsed="false">
      <c r="A27" s="0" t="e">
        <f aca="false">'14-12-21'!J27</f>
        <v>#N/A</v>
      </c>
      <c r="B27" s="0" t="e">
        <f aca="false">'14-12-21'!K27</f>
        <v>#N/A</v>
      </c>
      <c r="C27" s="0" t="e">
        <f aca="false">'14-12-21'!L27</f>
        <v>#N/A</v>
      </c>
      <c r="D27" s="0" t="e">
        <f aca="false">'14-12-21'!M27</f>
        <v>#N/A</v>
      </c>
      <c r="E27" s="0" t="e">
        <f aca="false">'14-12-21'!O27</f>
        <v>#N/A</v>
      </c>
      <c r="F27" s="0" t="n">
        <f aca="false">'14-12-21'!C27</f>
        <v>0</v>
      </c>
      <c r="G27" s="0" t="n">
        <f aca="false">'14-12-21'!D27</f>
        <v>0</v>
      </c>
      <c r="H27" s="0" t="n">
        <f aca="false">'14-12-21'!E27</f>
        <v>0</v>
      </c>
      <c r="I27" s="0" t="n">
        <f aca="false">'14-12-21'!G27</f>
        <v>0</v>
      </c>
      <c r="J27" s="0" t="n">
        <f aca="false">'14-12-21'!G27</f>
        <v>0</v>
      </c>
      <c r="K27" s="0" t="e">
        <f aca="false">'14-12-21'!O27</f>
        <v>#N/A</v>
      </c>
      <c r="L27" s="0" t="e">
        <f aca="false">'14-12-21'!I27</f>
        <v>#N/A</v>
      </c>
    </row>
    <row r="28" customFormat="false" ht="15" hidden="false" customHeight="false" outlineLevel="0" collapsed="false">
      <c r="A28" s="0" t="e">
        <f aca="false">'14-12-21'!J28</f>
        <v>#N/A</v>
      </c>
      <c r="B28" s="0" t="e">
        <f aca="false">'14-12-21'!K28</f>
        <v>#N/A</v>
      </c>
      <c r="C28" s="0" t="e">
        <f aca="false">'14-12-21'!L28</f>
        <v>#N/A</v>
      </c>
      <c r="D28" s="0" t="e">
        <f aca="false">'14-12-21'!M28</f>
        <v>#N/A</v>
      </c>
      <c r="E28" s="0" t="e">
        <f aca="false">'14-12-21'!O28</f>
        <v>#N/A</v>
      </c>
      <c r="F28" s="0" t="n">
        <f aca="false">'14-12-21'!C28</f>
        <v>0</v>
      </c>
      <c r="G28" s="0" t="n">
        <f aca="false">'14-12-21'!D28</f>
        <v>0</v>
      </c>
      <c r="H28" s="0" t="n">
        <f aca="false">'14-12-21'!E28</f>
        <v>0</v>
      </c>
      <c r="I28" s="0" t="n">
        <f aca="false">'14-12-21'!G28</f>
        <v>0</v>
      </c>
      <c r="J28" s="0" t="n">
        <f aca="false">'14-12-21'!G28</f>
        <v>0</v>
      </c>
      <c r="K28" s="0" t="e">
        <f aca="false">'14-12-21'!O28</f>
        <v>#N/A</v>
      </c>
      <c r="L28" s="0" t="e">
        <f aca="false">'14-12-21'!I28</f>
        <v>#N/A</v>
      </c>
    </row>
    <row r="29" customFormat="false" ht="15" hidden="false" customHeight="false" outlineLevel="0" collapsed="false">
      <c r="A29" s="0" t="e">
        <f aca="false">'14-12-21'!J29</f>
        <v>#N/A</v>
      </c>
      <c r="B29" s="0" t="e">
        <f aca="false">'14-12-21'!K29</f>
        <v>#N/A</v>
      </c>
      <c r="C29" s="0" t="e">
        <f aca="false">'14-12-21'!L29</f>
        <v>#N/A</v>
      </c>
      <c r="D29" s="0" t="e">
        <f aca="false">'14-12-21'!M29</f>
        <v>#N/A</v>
      </c>
      <c r="E29" s="0" t="e">
        <f aca="false">'14-12-21'!O29</f>
        <v>#N/A</v>
      </c>
      <c r="F29" s="0" t="n">
        <f aca="false">'14-12-21'!C29</f>
        <v>0</v>
      </c>
      <c r="G29" s="0" t="n">
        <f aca="false">'14-12-21'!D29</f>
        <v>0</v>
      </c>
      <c r="H29" s="0" t="n">
        <f aca="false">'14-12-21'!E29</f>
        <v>0</v>
      </c>
      <c r="I29" s="0" t="n">
        <f aca="false">'14-12-21'!G29</f>
        <v>0</v>
      </c>
      <c r="J29" s="0" t="n">
        <f aca="false">'14-12-21'!G29</f>
        <v>0</v>
      </c>
      <c r="K29" s="0" t="e">
        <f aca="false">'14-12-21'!O29</f>
        <v>#N/A</v>
      </c>
      <c r="L29" s="0" t="e">
        <f aca="false">'14-12-21'!I29</f>
        <v>#N/A</v>
      </c>
    </row>
    <row r="30" customFormat="false" ht="15" hidden="false" customHeight="false" outlineLevel="0" collapsed="false">
      <c r="A30" s="0" t="e">
        <f aca="false">'14-12-21'!J30</f>
        <v>#N/A</v>
      </c>
      <c r="B30" s="0" t="e">
        <f aca="false">'14-12-21'!K30</f>
        <v>#N/A</v>
      </c>
      <c r="C30" s="0" t="e">
        <f aca="false">'14-12-21'!L30</f>
        <v>#N/A</v>
      </c>
      <c r="D30" s="0" t="e">
        <f aca="false">'14-12-21'!M30</f>
        <v>#N/A</v>
      </c>
      <c r="E30" s="0" t="e">
        <f aca="false">'14-12-21'!O30</f>
        <v>#N/A</v>
      </c>
      <c r="F30" s="0" t="n">
        <f aca="false">'14-12-21'!C30</f>
        <v>0</v>
      </c>
      <c r="G30" s="0" t="n">
        <f aca="false">'14-12-21'!D30</f>
        <v>0</v>
      </c>
      <c r="H30" s="0" t="n">
        <f aca="false">'14-12-21'!E30</f>
        <v>0</v>
      </c>
      <c r="I30" s="0" t="n">
        <f aca="false">'14-12-21'!G30</f>
        <v>0</v>
      </c>
      <c r="J30" s="0" t="n">
        <f aca="false">'14-12-21'!G30</f>
        <v>0</v>
      </c>
      <c r="K30" s="0" t="e">
        <f aca="false">'14-12-21'!O30</f>
        <v>#N/A</v>
      </c>
      <c r="L30" s="0" t="e">
        <f aca="false">'14-12-21'!I30</f>
        <v>#N/A</v>
      </c>
    </row>
    <row r="31" customFormat="false" ht="15" hidden="false" customHeight="false" outlineLevel="0" collapsed="false">
      <c r="A31" s="0" t="e">
        <f aca="false">'14-12-21'!J31</f>
        <v>#N/A</v>
      </c>
      <c r="B31" s="0" t="e">
        <f aca="false">'14-12-21'!K31</f>
        <v>#N/A</v>
      </c>
      <c r="C31" s="0" t="e">
        <f aca="false">'14-12-21'!L31</f>
        <v>#N/A</v>
      </c>
      <c r="D31" s="0" t="e">
        <f aca="false">'14-12-21'!M31</f>
        <v>#N/A</v>
      </c>
      <c r="E31" s="0" t="e">
        <f aca="false">'14-12-21'!O31</f>
        <v>#N/A</v>
      </c>
      <c r="F31" s="0" t="n">
        <f aca="false">'14-12-21'!C31</f>
        <v>0</v>
      </c>
      <c r="G31" s="0" t="n">
        <f aca="false">'14-12-21'!D31</f>
        <v>0</v>
      </c>
      <c r="H31" s="0" t="n">
        <f aca="false">'14-12-21'!E31</f>
        <v>0</v>
      </c>
      <c r="I31" s="0" t="n">
        <f aca="false">'14-12-21'!G31</f>
        <v>0</v>
      </c>
      <c r="J31" s="0" t="n">
        <f aca="false">'14-12-21'!G31</f>
        <v>0</v>
      </c>
      <c r="K31" s="0" t="e">
        <f aca="false">'14-12-21'!O31</f>
        <v>#N/A</v>
      </c>
      <c r="L31" s="0" t="e">
        <f aca="false">'14-12-21'!I31</f>
        <v>#N/A</v>
      </c>
    </row>
    <row r="32" customFormat="false" ht="15" hidden="false" customHeight="false" outlineLevel="0" collapsed="false">
      <c r="A32" s="0" t="e">
        <f aca="false">'14-12-21'!J32</f>
        <v>#N/A</v>
      </c>
      <c r="B32" s="0" t="e">
        <f aca="false">'14-12-21'!K32</f>
        <v>#N/A</v>
      </c>
      <c r="C32" s="0" t="e">
        <f aca="false">'14-12-21'!L32</f>
        <v>#N/A</v>
      </c>
      <c r="D32" s="0" t="e">
        <f aca="false">'14-12-21'!M32</f>
        <v>#N/A</v>
      </c>
      <c r="E32" s="0" t="e">
        <f aca="false">'14-12-21'!O32</f>
        <v>#N/A</v>
      </c>
      <c r="F32" s="0" t="n">
        <f aca="false">'14-12-21'!C32</f>
        <v>0</v>
      </c>
      <c r="G32" s="0" t="n">
        <f aca="false">'14-12-21'!D32</f>
        <v>0</v>
      </c>
      <c r="H32" s="0" t="n">
        <f aca="false">'14-12-21'!E32</f>
        <v>0</v>
      </c>
      <c r="I32" s="0" t="n">
        <f aca="false">'14-12-21'!G32</f>
        <v>0</v>
      </c>
      <c r="J32" s="0" t="n">
        <f aca="false">'14-12-21'!G32</f>
        <v>0</v>
      </c>
      <c r="K32" s="0" t="e">
        <f aca="false">'14-12-21'!O32</f>
        <v>#N/A</v>
      </c>
      <c r="L32" s="0" t="e">
        <f aca="false">'14-12-21'!I32</f>
        <v>#N/A</v>
      </c>
    </row>
    <row r="33" customFormat="false" ht="15" hidden="false" customHeight="false" outlineLevel="0" collapsed="false">
      <c r="A33" s="0" t="e">
        <f aca="false">'14-12-21'!J33</f>
        <v>#N/A</v>
      </c>
      <c r="B33" s="0" t="e">
        <f aca="false">'14-12-21'!K33</f>
        <v>#N/A</v>
      </c>
      <c r="C33" s="0" t="e">
        <f aca="false">'14-12-21'!L33</f>
        <v>#N/A</v>
      </c>
      <c r="D33" s="0" t="e">
        <f aca="false">'14-12-21'!M33</f>
        <v>#N/A</v>
      </c>
      <c r="E33" s="0" t="e">
        <f aca="false">'14-12-21'!O33</f>
        <v>#N/A</v>
      </c>
      <c r="F33" s="0" t="n">
        <f aca="false">'14-12-21'!C33</f>
        <v>0</v>
      </c>
      <c r="G33" s="0" t="n">
        <f aca="false">'14-12-21'!D33</f>
        <v>0</v>
      </c>
      <c r="H33" s="0" t="n">
        <f aca="false">'14-12-21'!E33</f>
        <v>0</v>
      </c>
      <c r="I33" s="0" t="n">
        <f aca="false">'14-12-21'!G33</f>
        <v>0</v>
      </c>
      <c r="J33" s="0" t="n">
        <f aca="false">'14-12-21'!G33</f>
        <v>0</v>
      </c>
      <c r="K33" s="0" t="e">
        <f aca="false">'14-12-21'!O33</f>
        <v>#N/A</v>
      </c>
      <c r="L33" s="0" t="e">
        <f aca="false">'14-12-21'!I33</f>
        <v>#N/A</v>
      </c>
    </row>
    <row r="34" customFormat="false" ht="15" hidden="false" customHeight="false" outlineLevel="0" collapsed="false">
      <c r="A34" s="0" t="e">
        <f aca="false">'14-12-21'!J34</f>
        <v>#N/A</v>
      </c>
      <c r="B34" s="0" t="e">
        <f aca="false">'14-12-21'!K34</f>
        <v>#N/A</v>
      </c>
      <c r="C34" s="0" t="e">
        <f aca="false">'14-12-21'!L34</f>
        <v>#N/A</v>
      </c>
      <c r="D34" s="0" t="e">
        <f aca="false">'14-12-21'!M34</f>
        <v>#N/A</v>
      </c>
      <c r="E34" s="0" t="e">
        <f aca="false">'14-12-21'!O34</f>
        <v>#N/A</v>
      </c>
      <c r="F34" s="0" t="n">
        <f aca="false">'14-12-21'!C34</f>
        <v>0</v>
      </c>
      <c r="G34" s="0" t="n">
        <f aca="false">'14-12-21'!D34</f>
        <v>0</v>
      </c>
      <c r="H34" s="0" t="n">
        <f aca="false">'14-12-21'!E34</f>
        <v>0</v>
      </c>
      <c r="I34" s="0" t="n">
        <f aca="false">'14-12-21'!G34</f>
        <v>0</v>
      </c>
      <c r="J34" s="0" t="n">
        <f aca="false">'14-12-21'!G34</f>
        <v>0</v>
      </c>
      <c r="K34" s="0" t="e">
        <f aca="false">'14-12-21'!O34</f>
        <v>#N/A</v>
      </c>
      <c r="L34" s="0" t="e">
        <f aca="false">'14-12-21'!I34</f>
        <v>#N/A</v>
      </c>
    </row>
    <row r="35" customFormat="false" ht="15" hidden="false" customHeight="false" outlineLevel="0" collapsed="false">
      <c r="A35" s="0" t="e">
        <f aca="false">'14-12-21'!J35</f>
        <v>#N/A</v>
      </c>
      <c r="B35" s="0" t="e">
        <f aca="false">'14-12-21'!K35</f>
        <v>#N/A</v>
      </c>
      <c r="C35" s="0" t="e">
        <f aca="false">'14-12-21'!L35</f>
        <v>#N/A</v>
      </c>
      <c r="D35" s="0" t="e">
        <f aca="false">'14-12-21'!M35</f>
        <v>#N/A</v>
      </c>
      <c r="E35" s="0" t="e">
        <f aca="false">'14-12-21'!O35</f>
        <v>#N/A</v>
      </c>
      <c r="F35" s="0" t="n">
        <f aca="false">'14-12-21'!C35</f>
        <v>0</v>
      </c>
      <c r="G35" s="0" t="n">
        <f aca="false">'14-12-21'!D35</f>
        <v>0</v>
      </c>
      <c r="H35" s="0" t="n">
        <f aca="false">'14-12-21'!E35</f>
        <v>0</v>
      </c>
      <c r="I35" s="0" t="n">
        <f aca="false">'14-12-21'!G35</f>
        <v>0</v>
      </c>
      <c r="J35" s="0" t="n">
        <f aca="false">'14-12-21'!G35</f>
        <v>0</v>
      </c>
      <c r="K35" s="0" t="e">
        <f aca="false">'14-12-21'!O35</f>
        <v>#N/A</v>
      </c>
      <c r="L35" s="0" t="e">
        <f aca="false">'14-12-21'!I35</f>
        <v>#N/A</v>
      </c>
    </row>
    <row r="36" customFormat="false" ht="15" hidden="false" customHeight="false" outlineLevel="0" collapsed="false">
      <c r="A36" s="0" t="e">
        <f aca="false">'14-12-21'!J36</f>
        <v>#N/A</v>
      </c>
      <c r="B36" s="0" t="e">
        <f aca="false">'14-12-21'!K36</f>
        <v>#N/A</v>
      </c>
      <c r="C36" s="0" t="e">
        <f aca="false">'14-12-21'!L36</f>
        <v>#N/A</v>
      </c>
      <c r="D36" s="0" t="e">
        <f aca="false">'14-12-21'!M36</f>
        <v>#N/A</v>
      </c>
      <c r="E36" s="0" t="e">
        <f aca="false">'14-12-21'!O36</f>
        <v>#N/A</v>
      </c>
      <c r="F36" s="0" t="n">
        <f aca="false">'14-12-21'!C36</f>
        <v>0</v>
      </c>
      <c r="G36" s="0" t="n">
        <f aca="false">'14-12-21'!D36</f>
        <v>0</v>
      </c>
      <c r="H36" s="0" t="n">
        <f aca="false">'14-12-21'!E36</f>
        <v>0</v>
      </c>
      <c r="I36" s="0" t="n">
        <f aca="false">'14-12-21'!G36</f>
        <v>0</v>
      </c>
      <c r="J36" s="0" t="n">
        <f aca="false">'14-12-21'!G36</f>
        <v>0</v>
      </c>
      <c r="K36" s="0" t="e">
        <f aca="false">'14-12-21'!O36</f>
        <v>#N/A</v>
      </c>
      <c r="L36" s="0" t="e">
        <f aca="false">'14-12-21'!I36</f>
        <v>#N/A</v>
      </c>
    </row>
    <row r="37" customFormat="false" ht="15" hidden="false" customHeight="false" outlineLevel="0" collapsed="false">
      <c r="A37" s="0" t="e">
        <f aca="false">'14-12-21'!J37</f>
        <v>#N/A</v>
      </c>
      <c r="B37" s="0" t="e">
        <f aca="false">'14-12-21'!K37</f>
        <v>#N/A</v>
      </c>
      <c r="C37" s="0" t="e">
        <f aca="false">'14-12-21'!L37</f>
        <v>#N/A</v>
      </c>
      <c r="D37" s="0" t="e">
        <f aca="false">'14-12-21'!M37</f>
        <v>#N/A</v>
      </c>
      <c r="E37" s="0" t="e">
        <f aca="false">'14-12-21'!O37</f>
        <v>#N/A</v>
      </c>
      <c r="F37" s="0" t="n">
        <f aca="false">'14-12-21'!C37</f>
        <v>0</v>
      </c>
      <c r="G37" s="0" t="n">
        <f aca="false">'14-12-21'!D37</f>
        <v>0</v>
      </c>
      <c r="H37" s="0" t="n">
        <f aca="false">'14-12-21'!E37</f>
        <v>0</v>
      </c>
      <c r="I37" s="0" t="n">
        <f aca="false">'14-12-21'!G37</f>
        <v>0</v>
      </c>
      <c r="J37" s="0" t="n">
        <f aca="false">'14-12-21'!G37</f>
        <v>0</v>
      </c>
      <c r="K37" s="0" t="e">
        <f aca="false">'14-12-21'!O37</f>
        <v>#N/A</v>
      </c>
      <c r="L37" s="0" t="e">
        <f aca="false">'14-12-21'!I37</f>
        <v>#N/A</v>
      </c>
    </row>
    <row r="38" customFormat="false" ht="15" hidden="false" customHeight="false" outlineLevel="0" collapsed="false">
      <c r="A38" s="0" t="e">
        <f aca="false">'14-12-21'!J38</f>
        <v>#N/A</v>
      </c>
      <c r="B38" s="0" t="e">
        <f aca="false">'14-12-21'!K38</f>
        <v>#N/A</v>
      </c>
      <c r="C38" s="0" t="e">
        <f aca="false">'14-12-21'!L38</f>
        <v>#N/A</v>
      </c>
      <c r="D38" s="0" t="e">
        <f aca="false">'14-12-21'!M38</f>
        <v>#N/A</v>
      </c>
      <c r="E38" s="0" t="e">
        <f aca="false">'14-12-21'!O38</f>
        <v>#N/A</v>
      </c>
      <c r="F38" s="0" t="n">
        <f aca="false">'14-12-21'!C38</f>
        <v>0</v>
      </c>
      <c r="G38" s="0" t="n">
        <f aca="false">'14-12-21'!D38</f>
        <v>0</v>
      </c>
      <c r="H38" s="0" t="n">
        <f aca="false">'14-12-21'!E38</f>
        <v>0</v>
      </c>
      <c r="I38" s="0" t="n">
        <f aca="false">'14-12-21'!G38</f>
        <v>0</v>
      </c>
      <c r="J38" s="0" t="n">
        <f aca="false">'14-12-21'!G38</f>
        <v>0</v>
      </c>
      <c r="K38" s="0" t="e">
        <f aca="false">'14-12-21'!O38</f>
        <v>#N/A</v>
      </c>
      <c r="L38" s="0" t="e">
        <f aca="false">'14-12-21'!I38</f>
        <v>#N/A</v>
      </c>
    </row>
    <row r="39" customFormat="false" ht="15" hidden="false" customHeight="false" outlineLevel="0" collapsed="false">
      <c r="A39" s="0" t="e">
        <f aca="false">'14-12-21'!J39</f>
        <v>#N/A</v>
      </c>
      <c r="B39" s="0" t="e">
        <f aca="false">'14-12-21'!K39</f>
        <v>#N/A</v>
      </c>
      <c r="C39" s="0" t="e">
        <f aca="false">'14-12-21'!L39</f>
        <v>#N/A</v>
      </c>
      <c r="D39" s="0" t="e">
        <f aca="false">'14-12-21'!M39</f>
        <v>#N/A</v>
      </c>
      <c r="E39" s="0" t="e">
        <f aca="false">'14-12-21'!O39</f>
        <v>#N/A</v>
      </c>
      <c r="F39" s="0" t="n">
        <f aca="false">'14-12-21'!C39</f>
        <v>0</v>
      </c>
      <c r="G39" s="0" t="n">
        <f aca="false">'14-12-21'!D39</f>
        <v>0</v>
      </c>
      <c r="H39" s="0" t="n">
        <f aca="false">'14-12-21'!E39</f>
        <v>0</v>
      </c>
      <c r="I39" s="0" t="n">
        <f aca="false">'14-12-21'!G39</f>
        <v>0</v>
      </c>
      <c r="J39" s="0" t="n">
        <f aca="false">'14-12-21'!G39</f>
        <v>0</v>
      </c>
      <c r="K39" s="0" t="e">
        <f aca="false">'14-12-21'!O39</f>
        <v>#N/A</v>
      </c>
      <c r="L39" s="0" t="e">
        <f aca="false">'14-12-21'!I39</f>
        <v>#N/A</v>
      </c>
    </row>
    <row r="40" customFormat="false" ht="15" hidden="false" customHeight="false" outlineLevel="0" collapsed="false">
      <c r="A40" s="0" t="e">
        <f aca="false">'14-12-21'!J40</f>
        <v>#N/A</v>
      </c>
      <c r="B40" s="0" t="e">
        <f aca="false">'14-12-21'!K40</f>
        <v>#N/A</v>
      </c>
      <c r="C40" s="0" t="e">
        <f aca="false">'14-12-21'!L40</f>
        <v>#N/A</v>
      </c>
      <c r="D40" s="0" t="e">
        <f aca="false">'14-12-21'!M40</f>
        <v>#N/A</v>
      </c>
      <c r="E40" s="0" t="e">
        <f aca="false">'14-12-21'!O40</f>
        <v>#N/A</v>
      </c>
      <c r="F40" s="0" t="n">
        <f aca="false">'14-12-21'!C40</f>
        <v>0</v>
      </c>
      <c r="G40" s="0" t="n">
        <f aca="false">'14-12-21'!D40</f>
        <v>0</v>
      </c>
      <c r="H40" s="0" t="n">
        <f aca="false">'14-12-21'!E40</f>
        <v>0</v>
      </c>
      <c r="I40" s="0" t="n">
        <f aca="false">'14-12-21'!G40</f>
        <v>0</v>
      </c>
      <c r="J40" s="0" t="n">
        <f aca="false">'14-12-21'!G40</f>
        <v>0</v>
      </c>
      <c r="K40" s="0" t="e">
        <f aca="false">'14-12-21'!O40</f>
        <v>#N/A</v>
      </c>
      <c r="L40" s="0" t="e">
        <f aca="false">'14-12-21'!I40</f>
        <v>#N/A</v>
      </c>
    </row>
    <row r="41" customFormat="false" ht="15" hidden="false" customHeight="false" outlineLevel="0" collapsed="false">
      <c r="A41" s="0" t="e">
        <f aca="false">'14-12-21'!J41</f>
        <v>#N/A</v>
      </c>
      <c r="B41" s="0" t="e">
        <f aca="false">'14-12-21'!K41</f>
        <v>#N/A</v>
      </c>
      <c r="C41" s="0" t="e">
        <f aca="false">'14-12-21'!L41</f>
        <v>#N/A</v>
      </c>
      <c r="D41" s="0" t="e">
        <f aca="false">'14-12-21'!M41</f>
        <v>#N/A</v>
      </c>
      <c r="E41" s="0" t="e">
        <f aca="false">'14-12-21'!O41</f>
        <v>#N/A</v>
      </c>
      <c r="F41" s="0" t="n">
        <f aca="false">'14-12-21'!C41</f>
        <v>0</v>
      </c>
      <c r="G41" s="0" t="n">
        <f aca="false">'14-12-21'!D41</f>
        <v>0</v>
      </c>
      <c r="H41" s="0" t="n">
        <f aca="false">'14-12-21'!E41</f>
        <v>0</v>
      </c>
      <c r="I41" s="0" t="n">
        <f aca="false">'14-12-21'!G41</f>
        <v>0</v>
      </c>
      <c r="J41" s="0" t="n">
        <f aca="false">'14-12-21'!G41</f>
        <v>0</v>
      </c>
      <c r="K41" s="0" t="e">
        <f aca="false">'14-12-21'!O41</f>
        <v>#N/A</v>
      </c>
      <c r="L41" s="0" t="e">
        <f aca="false">'14-12-21'!I41</f>
        <v>#N/A</v>
      </c>
    </row>
    <row r="42" customFormat="false" ht="15" hidden="false" customHeight="false" outlineLevel="0" collapsed="false">
      <c r="A42" s="0" t="e">
        <f aca="false">'14-12-21'!J42</f>
        <v>#N/A</v>
      </c>
      <c r="B42" s="0" t="e">
        <f aca="false">'14-12-21'!K42</f>
        <v>#N/A</v>
      </c>
      <c r="C42" s="0" t="e">
        <f aca="false">'14-12-21'!L42</f>
        <v>#N/A</v>
      </c>
      <c r="D42" s="0" t="e">
        <f aca="false">'14-12-21'!M42</f>
        <v>#N/A</v>
      </c>
      <c r="E42" s="0" t="e">
        <f aca="false">'14-12-21'!O42</f>
        <v>#N/A</v>
      </c>
      <c r="F42" s="0" t="n">
        <f aca="false">'14-12-21'!C42</f>
        <v>0</v>
      </c>
      <c r="G42" s="0" t="n">
        <f aca="false">'14-12-21'!D42</f>
        <v>0</v>
      </c>
      <c r="H42" s="0" t="n">
        <f aca="false">'14-12-21'!E42</f>
        <v>0</v>
      </c>
      <c r="I42" s="0" t="n">
        <f aca="false">'14-12-21'!G42</f>
        <v>0</v>
      </c>
      <c r="J42" s="0" t="n">
        <f aca="false">'14-12-21'!G42</f>
        <v>0</v>
      </c>
      <c r="K42" s="0" t="e">
        <f aca="false">'14-12-21'!O42</f>
        <v>#N/A</v>
      </c>
      <c r="L42" s="0" t="e">
        <f aca="false">'14-12-21'!I42</f>
        <v>#N/A</v>
      </c>
    </row>
    <row r="43" customFormat="false" ht="15" hidden="false" customHeight="false" outlineLevel="0" collapsed="false">
      <c r="A43" s="0" t="e">
        <f aca="false">'14-12-21'!J43</f>
        <v>#N/A</v>
      </c>
      <c r="B43" s="0" t="e">
        <f aca="false">'14-12-21'!K43</f>
        <v>#N/A</v>
      </c>
      <c r="C43" s="0" t="e">
        <f aca="false">'14-12-21'!L43</f>
        <v>#N/A</v>
      </c>
      <c r="D43" s="0" t="e">
        <f aca="false">'14-12-21'!M43</f>
        <v>#N/A</v>
      </c>
      <c r="E43" s="0" t="e">
        <f aca="false">'14-12-21'!O43</f>
        <v>#N/A</v>
      </c>
      <c r="F43" s="0" t="n">
        <f aca="false">'14-12-21'!C43</f>
        <v>0</v>
      </c>
      <c r="G43" s="0" t="n">
        <f aca="false">'14-12-21'!D43</f>
        <v>0</v>
      </c>
      <c r="H43" s="0" t="n">
        <f aca="false">'14-12-21'!E43</f>
        <v>0</v>
      </c>
      <c r="I43" s="0" t="n">
        <f aca="false">'14-12-21'!G43</f>
        <v>0</v>
      </c>
      <c r="J43" s="0" t="n">
        <f aca="false">'14-12-21'!G43</f>
        <v>0</v>
      </c>
      <c r="K43" s="0" t="e">
        <f aca="false">'14-12-21'!O43</f>
        <v>#N/A</v>
      </c>
      <c r="L43" s="0" t="e">
        <f aca="false">'14-12-21'!I43</f>
        <v>#N/A</v>
      </c>
    </row>
    <row r="44" customFormat="false" ht="15" hidden="false" customHeight="false" outlineLevel="0" collapsed="false">
      <c r="A44" s="0" t="e">
        <f aca="false">'14-12-21'!J44</f>
        <v>#N/A</v>
      </c>
      <c r="B44" s="0" t="e">
        <f aca="false">'14-12-21'!K44</f>
        <v>#N/A</v>
      </c>
      <c r="C44" s="0" t="e">
        <f aca="false">'14-12-21'!L44</f>
        <v>#N/A</v>
      </c>
      <c r="D44" s="0" t="e">
        <f aca="false">'14-12-21'!M44</f>
        <v>#N/A</v>
      </c>
      <c r="E44" s="0" t="e">
        <f aca="false">'14-12-21'!O44</f>
        <v>#N/A</v>
      </c>
      <c r="F44" s="0" t="n">
        <f aca="false">'14-12-21'!C44</f>
        <v>0</v>
      </c>
      <c r="G44" s="0" t="n">
        <f aca="false">'14-12-21'!D44</f>
        <v>0</v>
      </c>
      <c r="H44" s="0" t="n">
        <f aca="false">'14-12-21'!E44</f>
        <v>0</v>
      </c>
      <c r="I44" s="0" t="n">
        <f aca="false">'14-12-21'!G44</f>
        <v>0</v>
      </c>
      <c r="J44" s="0" t="n">
        <f aca="false">'14-12-21'!G44</f>
        <v>0</v>
      </c>
      <c r="K44" s="0" t="e">
        <f aca="false">'14-12-21'!O44</f>
        <v>#N/A</v>
      </c>
      <c r="L44" s="0" t="e">
        <f aca="false">'14-12-21'!I44</f>
        <v>#N/A</v>
      </c>
    </row>
    <row r="45" customFormat="false" ht="15" hidden="false" customHeight="false" outlineLevel="0" collapsed="false">
      <c r="A45" s="0" t="e">
        <f aca="false">'14-12-21'!J45</f>
        <v>#N/A</v>
      </c>
      <c r="B45" s="0" t="e">
        <f aca="false">'14-12-21'!K45</f>
        <v>#N/A</v>
      </c>
      <c r="C45" s="0" t="e">
        <f aca="false">'14-12-21'!L45</f>
        <v>#N/A</v>
      </c>
      <c r="D45" s="0" t="e">
        <f aca="false">'14-12-21'!M45</f>
        <v>#N/A</v>
      </c>
      <c r="E45" s="0" t="e">
        <f aca="false">'14-12-21'!O45</f>
        <v>#N/A</v>
      </c>
      <c r="F45" s="0" t="n">
        <f aca="false">'14-12-21'!C45</f>
        <v>0</v>
      </c>
      <c r="G45" s="0" t="n">
        <f aca="false">'14-12-21'!D45</f>
        <v>0</v>
      </c>
      <c r="H45" s="0" t="n">
        <f aca="false">'14-12-21'!E45</f>
        <v>0</v>
      </c>
      <c r="I45" s="0" t="n">
        <f aca="false">'14-12-21'!G45</f>
        <v>0</v>
      </c>
      <c r="J45" s="0" t="n">
        <f aca="false">'14-12-21'!G45</f>
        <v>0</v>
      </c>
      <c r="K45" s="0" t="e">
        <f aca="false">'14-12-21'!O45</f>
        <v>#N/A</v>
      </c>
      <c r="L45" s="0" t="e">
        <f aca="false">'14-12-21'!I45</f>
        <v>#N/A</v>
      </c>
    </row>
    <row r="46" customFormat="false" ht="15" hidden="false" customHeight="false" outlineLevel="0" collapsed="false">
      <c r="A46" s="0" t="e">
        <f aca="false">'14-12-21'!J46</f>
        <v>#N/A</v>
      </c>
      <c r="B46" s="0" t="e">
        <f aca="false">'14-12-21'!K46</f>
        <v>#N/A</v>
      </c>
      <c r="C46" s="0" t="e">
        <f aca="false">'14-12-21'!L46</f>
        <v>#N/A</v>
      </c>
      <c r="D46" s="0" t="e">
        <f aca="false">'14-12-21'!M46</f>
        <v>#N/A</v>
      </c>
      <c r="E46" s="0" t="e">
        <f aca="false">'14-12-21'!O46</f>
        <v>#N/A</v>
      </c>
      <c r="F46" s="0" t="n">
        <f aca="false">'14-12-21'!C56</f>
        <v>15</v>
      </c>
      <c r="G46" s="0" t="n">
        <f aca="false">'14-12-21'!D46</f>
        <v>0</v>
      </c>
      <c r="H46" s="0" t="n">
        <f aca="false">'14-12-21'!E46</f>
        <v>0</v>
      </c>
      <c r="I46" s="0" t="n">
        <f aca="false">'14-12-21'!G46</f>
        <v>0</v>
      </c>
      <c r="J46" s="0" t="n">
        <f aca="false">'14-12-21'!G46</f>
        <v>0</v>
      </c>
      <c r="K46" s="0" t="e">
        <f aca="false">'14-12-21'!O46</f>
        <v>#N/A</v>
      </c>
      <c r="L46" s="0" t="e">
        <f aca="false">'14-12-21'!I46</f>
        <v>#N/A</v>
      </c>
    </row>
    <row r="47" customFormat="false" ht="15" hidden="false" customHeight="false" outlineLevel="0" collapsed="false">
      <c r="A47" s="0" t="e">
        <f aca="false">'14-12-21'!J47</f>
        <v>#N/A</v>
      </c>
      <c r="B47" s="0" t="e">
        <f aca="false">'14-12-21'!K47</f>
        <v>#N/A</v>
      </c>
      <c r="C47" s="0" t="e">
        <f aca="false">'14-12-21'!L47</f>
        <v>#N/A</v>
      </c>
      <c r="D47" s="0" t="e">
        <f aca="false">'14-12-21'!M47</f>
        <v>#N/A</v>
      </c>
      <c r="E47" s="0" t="e">
        <f aca="false">'14-12-21'!O47</f>
        <v>#N/A</v>
      </c>
      <c r="F47" s="0" t="n">
        <f aca="false">'14-12-21'!C47</f>
        <v>0</v>
      </c>
      <c r="G47" s="0" t="n">
        <f aca="false">'14-12-21'!D47</f>
        <v>0</v>
      </c>
      <c r="H47" s="0" t="n">
        <f aca="false">'14-12-21'!E47</f>
        <v>0</v>
      </c>
      <c r="I47" s="0" t="n">
        <f aca="false">'14-12-21'!G47</f>
        <v>0</v>
      </c>
      <c r="J47" s="0" t="n">
        <f aca="false">'14-12-21'!G47</f>
        <v>0</v>
      </c>
      <c r="K47" s="0" t="e">
        <f aca="false">'14-12-21'!O47</f>
        <v>#N/A</v>
      </c>
      <c r="L47" s="0" t="e">
        <f aca="false">'14-12-21'!I47</f>
        <v>#N/A</v>
      </c>
    </row>
    <row r="48" customFormat="false" ht="15" hidden="false" customHeight="false" outlineLevel="0" collapsed="false">
      <c r="A48" s="0" t="e">
        <f aca="false">'14-12-21'!J48</f>
        <v>#N/A</v>
      </c>
      <c r="B48" s="0" t="e">
        <f aca="false">'14-12-21'!K48</f>
        <v>#N/A</v>
      </c>
      <c r="C48" s="0" t="e">
        <f aca="false">'14-12-21'!L48</f>
        <v>#N/A</v>
      </c>
      <c r="D48" s="0" t="e">
        <f aca="false">'14-12-21'!M48</f>
        <v>#N/A</v>
      </c>
      <c r="E48" s="0" t="e">
        <f aca="false">'14-12-21'!O48</f>
        <v>#N/A</v>
      </c>
      <c r="F48" s="0" t="n">
        <f aca="false">'14-12-21'!C48</f>
        <v>0</v>
      </c>
      <c r="G48" s="0" t="n">
        <f aca="false">'14-12-21'!D48</f>
        <v>0</v>
      </c>
      <c r="H48" s="0" t="n">
        <f aca="false">'14-12-21'!E48</f>
        <v>0</v>
      </c>
      <c r="I48" s="0" t="n">
        <f aca="false">'14-12-21'!G48</f>
        <v>0</v>
      </c>
      <c r="J48" s="0" t="n">
        <f aca="false">'14-12-21'!G48</f>
        <v>0</v>
      </c>
      <c r="K48" s="0" t="e">
        <f aca="false">'14-12-21'!O48</f>
        <v>#N/A</v>
      </c>
      <c r="L48" s="0" t="e">
        <f aca="false">'14-12-21'!I48</f>
        <v>#N/A</v>
      </c>
    </row>
    <row r="49" customFormat="false" ht="15" hidden="false" customHeight="false" outlineLevel="0" collapsed="false">
      <c r="A49" s="0" t="e">
        <f aca="false">'14-12-21'!J49</f>
        <v>#N/A</v>
      </c>
      <c r="B49" s="0" t="e">
        <f aca="false">'14-12-21'!K49</f>
        <v>#N/A</v>
      </c>
      <c r="C49" s="0" t="e">
        <f aca="false">'14-12-21'!L49</f>
        <v>#N/A</v>
      </c>
      <c r="D49" s="0" t="e">
        <f aca="false">'14-12-21'!M49</f>
        <v>#N/A</v>
      </c>
      <c r="E49" s="0" t="e">
        <f aca="false">'14-12-21'!O49</f>
        <v>#N/A</v>
      </c>
      <c r="F49" s="0" t="n">
        <f aca="false">'14-12-21'!C49</f>
        <v>0</v>
      </c>
      <c r="G49" s="0" t="n">
        <f aca="false">'14-12-21'!D49</f>
        <v>0</v>
      </c>
      <c r="H49" s="0" t="n">
        <f aca="false">'14-12-21'!E49</f>
        <v>0</v>
      </c>
      <c r="I49" s="0" t="n">
        <f aca="false">'14-12-21'!G49</f>
        <v>0</v>
      </c>
      <c r="J49" s="0" t="n">
        <f aca="false">'14-12-21'!G49</f>
        <v>0</v>
      </c>
      <c r="K49" s="0" t="e">
        <f aca="false">'14-12-21'!O49</f>
        <v>#N/A</v>
      </c>
      <c r="L49" s="0" t="e">
        <f aca="false">'14-12-21'!I49</f>
        <v>#N/A</v>
      </c>
    </row>
    <row r="50" customFormat="false" ht="15" hidden="false" customHeight="false" outlineLevel="0" collapsed="false">
      <c r="A50" s="0" t="e">
        <f aca="false">'14-12-21'!J50</f>
        <v>#N/A</v>
      </c>
      <c r="B50" s="0" t="e">
        <f aca="false">'14-12-21'!K50</f>
        <v>#N/A</v>
      </c>
      <c r="C50" s="0" t="e">
        <f aca="false">'14-12-21'!L50</f>
        <v>#N/A</v>
      </c>
      <c r="D50" s="0" t="e">
        <f aca="false">'14-12-21'!M50</f>
        <v>#N/A</v>
      </c>
      <c r="E50" s="0" t="e">
        <f aca="false">'14-12-21'!O50</f>
        <v>#N/A</v>
      </c>
      <c r="F50" s="0" t="n">
        <f aca="false">'14-12-21'!C50</f>
        <v>0</v>
      </c>
      <c r="G50" s="0" t="n">
        <f aca="false">'14-12-21'!D50</f>
        <v>0</v>
      </c>
      <c r="H50" s="0" t="n">
        <f aca="false">'14-12-21'!E50</f>
        <v>0</v>
      </c>
      <c r="I50" s="0" t="n">
        <f aca="false">'14-12-21'!G50</f>
        <v>0</v>
      </c>
      <c r="J50" s="0" t="n">
        <f aca="false">'14-12-21'!G50</f>
        <v>0</v>
      </c>
      <c r="K50" s="0" t="e">
        <f aca="false">'14-12-21'!O50</f>
        <v>#N/A</v>
      </c>
      <c r="L50" s="0" t="e">
        <f aca="false">'14-12-21'!I50</f>
        <v>#N/A</v>
      </c>
    </row>
    <row r="51" customFormat="false" ht="15" hidden="false" customHeight="false" outlineLevel="0" collapsed="false">
      <c r="A51" s="0" t="e">
        <f aca="false">'14-12-21'!J51</f>
        <v>#N/A</v>
      </c>
      <c r="B51" s="0" t="e">
        <f aca="false">'14-12-21'!K51</f>
        <v>#N/A</v>
      </c>
      <c r="C51" s="0" t="e">
        <f aca="false">'14-12-21'!L51</f>
        <v>#N/A</v>
      </c>
      <c r="D51" s="0" t="e">
        <f aca="false">'14-12-21'!M51</f>
        <v>#N/A</v>
      </c>
      <c r="E51" s="0" t="e">
        <f aca="false">'14-12-21'!O51</f>
        <v>#N/A</v>
      </c>
      <c r="F51" s="0" t="n">
        <f aca="false">'14-12-21'!C51</f>
        <v>0</v>
      </c>
      <c r="G51" s="0" t="n">
        <f aca="false">'14-12-21'!D51</f>
        <v>0</v>
      </c>
      <c r="H51" s="0" t="n">
        <f aca="false">'14-12-21'!E51</f>
        <v>0</v>
      </c>
      <c r="I51" s="0" t="n">
        <f aca="false">'14-12-21'!G51</f>
        <v>0</v>
      </c>
      <c r="J51" s="0" t="n">
        <f aca="false">'14-12-21'!G51</f>
        <v>0</v>
      </c>
      <c r="K51" s="0" t="e">
        <f aca="false">'14-12-21'!O51</f>
        <v>#N/A</v>
      </c>
      <c r="L51" s="0" t="e">
        <f aca="false">'14-12-21'!I51</f>
        <v>#N/A</v>
      </c>
    </row>
    <row r="52" customFormat="false" ht="15" hidden="false" customHeight="false" outlineLevel="0" collapsed="false">
      <c r="A52" s="0" t="e">
        <f aca="false">'14-12-21'!J52</f>
        <v>#N/A</v>
      </c>
      <c r="B52" s="0" t="e">
        <f aca="false">'14-12-21'!K52</f>
        <v>#N/A</v>
      </c>
      <c r="C52" s="0" t="e">
        <f aca="false">'14-12-21'!L52</f>
        <v>#N/A</v>
      </c>
      <c r="D52" s="0" t="e">
        <f aca="false">'14-12-21'!M52</f>
        <v>#N/A</v>
      </c>
      <c r="E52" s="0" t="e">
        <f aca="false">'14-12-21'!O52</f>
        <v>#N/A</v>
      </c>
      <c r="F52" s="0" t="n">
        <f aca="false">'14-12-21'!C52</f>
        <v>0</v>
      </c>
      <c r="G52" s="0" t="n">
        <f aca="false">'14-12-21'!D52</f>
        <v>0</v>
      </c>
      <c r="H52" s="0" t="n">
        <f aca="false">'14-12-21'!E52</f>
        <v>0</v>
      </c>
      <c r="I52" s="0" t="n">
        <f aca="false">'14-12-21'!G52</f>
        <v>0</v>
      </c>
      <c r="J52" s="0" t="n">
        <f aca="false">'14-12-21'!G52</f>
        <v>0</v>
      </c>
      <c r="K52" s="0" t="e">
        <f aca="false">'14-12-21'!O52</f>
        <v>#N/A</v>
      </c>
      <c r="L52" s="0" t="e">
        <f aca="false">'14-12-21'!I52</f>
        <v>#N/A</v>
      </c>
    </row>
    <row r="53" customFormat="false" ht="15" hidden="false" customHeight="false" outlineLevel="0" collapsed="false">
      <c r="A53" s="0" t="e">
        <f aca="false">'14-12-21'!J53</f>
        <v>#N/A</v>
      </c>
      <c r="B53" s="0" t="e">
        <f aca="false">'14-12-21'!K53</f>
        <v>#N/A</v>
      </c>
      <c r="C53" s="0" t="e">
        <f aca="false">'14-12-21'!L53</f>
        <v>#N/A</v>
      </c>
      <c r="D53" s="0" t="e">
        <f aca="false">'14-12-21'!M53</f>
        <v>#N/A</v>
      </c>
      <c r="E53" s="0" t="e">
        <f aca="false">'14-12-21'!O53</f>
        <v>#N/A</v>
      </c>
      <c r="F53" s="0" t="n">
        <f aca="false">'14-12-21'!C53</f>
        <v>0</v>
      </c>
      <c r="G53" s="0" t="n">
        <f aca="false">'14-12-21'!D53</f>
        <v>0</v>
      </c>
      <c r="H53" s="0" t="n">
        <f aca="false">'14-12-21'!E53</f>
        <v>0</v>
      </c>
      <c r="I53" s="0" t="n">
        <f aca="false">'14-12-21'!G53</f>
        <v>0</v>
      </c>
      <c r="J53" s="0" t="n">
        <f aca="false">'14-12-21'!G53</f>
        <v>0</v>
      </c>
      <c r="K53" s="0" t="e">
        <f aca="false">'14-12-21'!O53</f>
        <v>#N/A</v>
      </c>
      <c r="L53" s="0" t="e">
        <f aca="false">'14-12-21'!I53</f>
        <v>#N/A</v>
      </c>
    </row>
    <row r="54" customFormat="false" ht="15" hidden="false" customHeight="false" outlineLevel="0" collapsed="false">
      <c r="A54" s="0" t="e">
        <f aca="false">'14-12-21'!J54</f>
        <v>#N/A</v>
      </c>
      <c r="B54" s="0" t="e">
        <f aca="false">'14-12-21'!K54</f>
        <v>#N/A</v>
      </c>
      <c r="C54" s="0" t="e">
        <f aca="false">'14-12-21'!L54</f>
        <v>#N/A</v>
      </c>
      <c r="D54" s="0" t="e">
        <f aca="false">'14-12-21'!M54</f>
        <v>#N/A</v>
      </c>
      <c r="E54" s="0" t="e">
        <f aca="false">'14-12-21'!O54</f>
        <v>#N/A</v>
      </c>
      <c r="F54" s="0" t="n">
        <f aca="false">'14-12-21'!C54</f>
        <v>0</v>
      </c>
      <c r="G54" s="0" t="n">
        <f aca="false">'14-12-21'!D54</f>
        <v>0</v>
      </c>
      <c r="H54" s="0" t="n">
        <f aca="false">'14-12-21'!E54</f>
        <v>0</v>
      </c>
      <c r="I54" s="0" t="n">
        <f aca="false">'14-12-21'!G54</f>
        <v>0</v>
      </c>
      <c r="J54" s="0" t="n">
        <f aca="false">'14-12-21'!G54</f>
        <v>0</v>
      </c>
      <c r="K54" s="0" t="e">
        <f aca="false">'14-12-21'!O54</f>
        <v>#N/A</v>
      </c>
      <c r="L54" s="0" t="e">
        <f aca="false">'14-12-21'!I54</f>
        <v>#N/A</v>
      </c>
    </row>
    <row r="55" customFormat="false" ht="15" hidden="false" customHeight="false" outlineLevel="0" collapsed="false">
      <c r="A55" s="0" t="e">
        <f aca="false">'14-12-21'!J55</f>
        <v>#N/A</v>
      </c>
      <c r="B55" s="0" t="e">
        <f aca="false">'14-12-21'!K55</f>
        <v>#N/A</v>
      </c>
      <c r="C55" s="0" t="e">
        <f aca="false">'14-12-21'!L55</f>
        <v>#N/A</v>
      </c>
      <c r="D55" s="0" t="e">
        <f aca="false">'14-12-21'!M55</f>
        <v>#N/A</v>
      </c>
      <c r="E55" s="0" t="e">
        <f aca="false">'14-12-21'!O55</f>
        <v>#N/A</v>
      </c>
      <c r="F55" s="0" t="n">
        <f aca="false">'14-12-21'!C55</f>
        <v>0</v>
      </c>
      <c r="G55" s="0" t="n">
        <f aca="false">'14-12-21'!D55</f>
        <v>0</v>
      </c>
      <c r="H55" s="0" t="n">
        <f aca="false">'14-12-21'!E55</f>
        <v>0</v>
      </c>
      <c r="I55" s="0" t="n">
        <f aca="false">'14-12-21'!G55</f>
        <v>0</v>
      </c>
      <c r="J55" s="0" t="n">
        <f aca="false">'14-12-21'!G55</f>
        <v>0</v>
      </c>
      <c r="K55" s="0" t="e">
        <f aca="false">'14-12-21'!O55</f>
        <v>#N/A</v>
      </c>
      <c r="L55" s="0" t="e">
        <f aca="false">'14-12-21'!I55</f>
        <v>#N/A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C100"/>
  <sheetViews>
    <sheetView showFormulas="false" showGridLines="true" showRowColHeaders="true" showZeros="true" rightToLeft="false" tabSelected="false" showOutlineSymbols="true" defaultGridColor="true" view="normal" topLeftCell="A31" colorId="64" zoomScale="100" zoomScaleNormal="100" zoomScalePageLayoutView="100" workbookViewId="0">
      <selection pane="topLeft" activeCell="A43" activeCellId="0" sqref="A43"/>
    </sheetView>
  </sheetViews>
  <sheetFormatPr defaultColWidth="11.43359375" defaultRowHeight="15" zeroHeight="false" outlineLevelRow="0" outlineLevelCol="0"/>
  <cols>
    <col collapsed="false" customWidth="true" hidden="false" outlineLevel="0" max="1" min="1" style="0" width="43.71"/>
    <col collapsed="false" customWidth="true" hidden="false" outlineLevel="0" max="2" min="2" style="0" width="38.7"/>
    <col collapsed="false" customWidth="true" hidden="false" outlineLevel="0" max="3" min="3" style="0" width="13.14"/>
    <col collapsed="false" customWidth="true" hidden="false" outlineLevel="0" max="4" min="4" style="0" width="56.7"/>
    <col collapsed="false" customWidth="true" hidden="false" outlineLevel="0" max="10" min="10" style="0" width="34"/>
  </cols>
  <sheetData>
    <row r="1" customFormat="false" ht="15" hidden="false" customHeight="false" outlineLevel="0" collapsed="false">
      <c r="A1" s="0" t="s">
        <v>4</v>
      </c>
      <c r="B1" s="0" t="s">
        <v>782</v>
      </c>
      <c r="C1" s="0" t="s">
        <v>4</v>
      </c>
    </row>
    <row r="2" customFormat="false" ht="15" hidden="false" customHeight="false" outlineLevel="0" collapsed="false">
      <c r="A2" s="0" t="str">
        <f aca="false">CONCATENATE(ETIQUETAS!L2,"    ",ETIQUETAS!C2)</f>
        <v>126    comedor Comercial</v>
      </c>
      <c r="B2" s="0" t="str">
        <f aca="false">CONCATENATE(ETIQUETAS!A2," ",ETIQUETAS!B2)</f>
        <v>Benjamín Mariño Añón</v>
      </c>
      <c r="C2" s="0" t="str">
        <f aca="false">IF(ETIQUETAS!C2="comedor Rocha","R",IF(ETIQUETAS!C2="comedor I+D+i","I",IF(ETIQUETAS!C2="MAXWELL","M","C")))</f>
        <v>C</v>
      </c>
    </row>
    <row r="3" customFormat="false" ht="15" hidden="false" customHeight="false" outlineLevel="0" collapsed="false">
      <c r="A3" s="0" t="str">
        <f aca="false">CONCATENATE(ETIQUETAS!L3,"    ",ETIQUETAS!C3)</f>
        <v>0    comedor I+D+i</v>
      </c>
      <c r="B3" s="0" t="str">
        <f aca="false">CONCATENATE(ETIQUETAS!A3," ",ETIQUETAS!B3)</f>
        <v>Samuel García García</v>
      </c>
      <c r="C3" s="0" t="str">
        <f aca="false">IF(ETIQUETAS!C3="comedor Rocha","R",IF(ETIQUETAS!C3="comedor I+D+i","I",IF(ETIQUETAS!C3="MAXWELL","M","C")))</f>
        <v>I</v>
      </c>
    </row>
    <row r="4" customFormat="false" ht="15" hidden="false" customHeight="false" outlineLevel="0" collapsed="false">
      <c r="A4" s="0" t="str">
        <f aca="false">CONCATENATE(ETIQUETAS!L4,"    ",ETIQUETAS!C4)</f>
        <v>2    comedor I+D+i</v>
      </c>
      <c r="B4" s="0" t="str">
        <f aca="false">CONCATENATE(ETIQUETAS!A4," ",ETIQUETAS!B4)</f>
        <v>MIGUEL RUIZ GARCIA</v>
      </c>
      <c r="C4" s="0" t="str">
        <f aca="false">IF(ETIQUETAS!C4="comedor Rocha","R",IF(ETIQUETAS!C4="comedor I+D+i","I",IF(ETIQUETAS!C4="MAXWELL","M","C")))</f>
        <v>I</v>
      </c>
    </row>
    <row r="5" customFormat="false" ht="15" hidden="false" customHeight="false" outlineLevel="0" collapsed="false">
      <c r="A5" s="0" t="str">
        <f aca="false">CONCATENATE(ETIQUETAS!L5,"    ",ETIQUETAS!C5)</f>
        <v>0    comedor I+D+i</v>
      </c>
      <c r="B5" s="0" t="str">
        <f aca="false">CONCATENATE(ETIQUETAS!A5," ",ETIQUETAS!B5)</f>
        <v>Martin Novoa Pello</v>
      </c>
      <c r="C5" s="0" t="str">
        <f aca="false">IF(ETIQUETAS!C5="comedor Rocha","R",IF(ETIQUETAS!C5="comedor I+D+i","I",IF(ETIQUETAS!C5="MAXWELL","M","C")))</f>
        <v>I</v>
      </c>
    </row>
    <row r="6" customFormat="false" ht="15" hidden="false" customHeight="false" outlineLevel="0" collapsed="false">
      <c r="A6" s="0" t="str">
        <f aca="false">CONCATENATE(ETIQUETAS!L6,"    ",ETIQUETAS!C6)</f>
        <v>58    comedor Rocha</v>
      </c>
      <c r="B6" s="0" t="str">
        <f aca="false">CONCATENATE(ETIQUETAS!A6," ",ETIQUETAS!B6)</f>
        <v>David Rodríguez Hierro</v>
      </c>
      <c r="C6" s="0" t="str">
        <f aca="false">IF(ETIQUETAS!C6="comedor Rocha","R",IF(ETIQUETAS!C6="comedor I+D+i","I",IF(ETIQUETAS!C6="MAXWELL","M","C")))</f>
        <v>R</v>
      </c>
    </row>
    <row r="7" customFormat="false" ht="15" hidden="false" customHeight="false" outlineLevel="0" collapsed="false">
      <c r="A7" s="0" t="str">
        <f aca="false">CONCATENATE(ETIQUETAS!L7,"    ",ETIQUETAS!C7)</f>
        <v>14    comedor I+D+i</v>
      </c>
      <c r="B7" s="0" t="str">
        <f aca="false">CONCATENATE(ETIQUETAS!A7," ",ETIQUETAS!B7)</f>
        <v>Enrique Romay Castiñeira</v>
      </c>
      <c r="C7" s="0" t="str">
        <f aca="false">IF(ETIQUETAS!C7="comedor Rocha","R",IF(ETIQUETAS!C7="comedor I+D+i","I",IF(ETIQUETAS!C7="MAXWELL","M","C")))</f>
        <v>I</v>
      </c>
    </row>
    <row r="8" customFormat="false" ht="15" hidden="false" customHeight="false" outlineLevel="0" collapsed="false">
      <c r="A8" s="0" t="str">
        <f aca="false">CONCATENATE(ETIQUETAS!L8,"    ",ETIQUETAS!C8)</f>
        <v>18    comedor Comercial</v>
      </c>
      <c r="B8" s="0" t="str">
        <f aca="false">CONCATENATE(ETIQUETAS!A8," ",ETIQUETAS!B8)</f>
        <v>Alicia Mourelle Blanco</v>
      </c>
      <c r="C8" s="0" t="str">
        <f aca="false">IF(ETIQUETAS!C8="comedor Rocha","R",IF(ETIQUETAS!C8="comedor I+D+i","I",IF(ETIQUETAS!C8="MAXWELL","M","C")))</f>
        <v>C</v>
      </c>
    </row>
    <row r="9" customFormat="false" ht="15" hidden="false" customHeight="false" outlineLevel="0" collapsed="false">
      <c r="A9" s="0" t="str">
        <f aca="false">CONCATENATE(ETIQUETAS!L9,"    ",ETIQUETAS!C9)</f>
        <v>0    comedor Rocha</v>
      </c>
      <c r="B9" s="0" t="str">
        <f aca="false">CONCATENATE(ETIQUETAS!A9," ",ETIQUETAS!B9)</f>
        <v>Maura Outeiral García</v>
      </c>
      <c r="C9" s="0" t="str">
        <f aca="false">IF(ETIQUETAS!C9="comedor Rocha","R",IF(ETIQUETAS!C9="comedor I+D+i","I",IF(ETIQUETAS!C9="MAXWELL","M","C")))</f>
        <v>R</v>
      </c>
    </row>
    <row r="10" customFormat="false" ht="15" hidden="false" customHeight="false" outlineLevel="0" collapsed="false">
      <c r="A10" s="0" t="str">
        <f aca="false">CONCATENATE(ETIQUETAS!L10,"    ",ETIQUETAS!C10)</f>
        <v>92    comedor I+D+i</v>
      </c>
      <c r="B10" s="0" t="str">
        <f aca="false">CONCATENATE(ETIQUETAS!A10," ",ETIQUETAS!B10)</f>
        <v>Sergio Bello Martinez</v>
      </c>
      <c r="C10" s="0" t="str">
        <f aca="false">IF(ETIQUETAS!C10="comedor Rocha","R",IF(ETIQUETAS!C10="comedor I+D+i","I",IF(ETIQUETAS!C10="MAXWELL","M","C")))</f>
        <v>I</v>
      </c>
    </row>
    <row r="11" customFormat="false" ht="15" hidden="false" customHeight="false" outlineLevel="0" collapsed="false">
      <c r="A11" s="0" t="str">
        <f aca="false">CONCATENATE(ETIQUETAS!L11,"    ",ETIQUETAS!C11)</f>
        <v>0    comedor I+D+i</v>
      </c>
      <c r="B11" s="0" t="str">
        <f aca="false">CONCATENATE(ETIQUETAS!A11," ",ETIQUETAS!B11)</f>
        <v>Javier Gallego Fernández</v>
      </c>
      <c r="C11" s="0" t="str">
        <f aca="false">IF(ETIQUETAS!C11="comedor Rocha","R",IF(ETIQUETAS!C11="comedor I+D+i","I",IF(ETIQUETAS!C11="MAXWELL","M","C")))</f>
        <v>I</v>
      </c>
    </row>
    <row r="12" customFormat="false" ht="15" hidden="false" customHeight="false" outlineLevel="0" collapsed="false">
      <c r="A12" s="0" t="str">
        <f aca="false">CONCATENATE(ETIQUETAS!L12,"    ",ETIQUETAS!C12)</f>
        <v>229    comedor I+D+i</v>
      </c>
      <c r="B12" s="0" t="str">
        <f aca="false">CONCATENATE(ETIQUETAS!A12," ",ETIQUETAS!B12)</f>
        <v>IVAN BOTANA GARCIA</v>
      </c>
      <c r="C12" s="0" t="str">
        <f aca="false">IF(ETIQUETAS!C12="comedor Rocha","R",IF(ETIQUETAS!C12="comedor I+D+i","I",IF(ETIQUETAS!C12="MAXWELL","M","C")))</f>
        <v>I</v>
      </c>
    </row>
    <row r="13" customFormat="false" ht="15" hidden="false" customHeight="false" outlineLevel="0" collapsed="false">
      <c r="A13" s="0" t="str">
        <f aca="false">CONCATENATE(ETIQUETAS!L13,"    ",ETIQUETAS!C13)</f>
        <v>0    comedor Rocha</v>
      </c>
      <c r="B13" s="0" t="str">
        <f aca="false">CONCATENATE(ETIQUETAS!A13," ",ETIQUETAS!B13)</f>
        <v>María Marante Boado</v>
      </c>
      <c r="C13" s="0" t="str">
        <f aca="false">IF(ETIQUETAS!C13="comedor Rocha","R",IF(ETIQUETAS!C13="comedor I+D+i","I",IF(ETIQUETAS!C13="MAXWELL","M","C")))</f>
        <v>R</v>
      </c>
    </row>
    <row r="14" customFormat="false" ht="15" hidden="false" customHeight="false" outlineLevel="0" collapsed="false">
      <c r="A14" s="0" t="str">
        <f aca="false">CONCATENATE(ETIQUETAS!L14,"    ",ETIQUETAS!C14)</f>
        <v>146    comedor Rocha</v>
      </c>
      <c r="B14" s="0" t="str">
        <f aca="false">CONCATENATE(ETIQUETAS!A14," ",ETIQUETAS!B14)</f>
        <v>Carlos Perez Sainz</v>
      </c>
      <c r="C14" s="0" t="str">
        <f aca="false">IF(ETIQUETAS!C14="comedor Rocha","R",IF(ETIQUETAS!C14="comedor I+D+i","I",IF(ETIQUETAS!C14="MAXWELL","M","C")))</f>
        <v>R</v>
      </c>
    </row>
    <row r="15" customFormat="false" ht="15" hidden="false" customHeight="false" outlineLevel="0" collapsed="false">
      <c r="A15" s="0" t="str">
        <f aca="false">CONCATENATE(ETIQUETAS!L15,"    ",ETIQUETAS!C15)</f>
        <v>0    comedor Rocha</v>
      </c>
      <c r="B15" s="0" t="str">
        <f aca="false">CONCATENATE(ETIQUETAS!A15," ",ETIQUETAS!B15)</f>
        <v>MANUEL ALEJANDRO CASAL</v>
      </c>
      <c r="C15" s="0" t="str">
        <f aca="false">IF(ETIQUETAS!C15="comedor Rocha","R",IF(ETIQUETAS!C15="comedor I+D+i","I",IF(ETIQUETAS!C15="MAXWELL","M","C")))</f>
        <v>R</v>
      </c>
    </row>
    <row r="16" customFormat="false" ht="15" hidden="false" customHeight="false" outlineLevel="0" collapsed="false">
      <c r="A16" s="0" t="str">
        <f aca="false">CONCATENATE(ETIQUETAS!L16,"    ",ETIQUETAS!C16)</f>
        <v>53    comedor Rocha</v>
      </c>
      <c r="B16" s="0" t="str">
        <f aca="false">CONCATENATE(ETIQUETAS!A16," ",ETIQUETAS!B16)</f>
        <v>Gabriel Viqueira Miranda</v>
      </c>
      <c r="C16" s="0" t="str">
        <f aca="false">IF(ETIQUETAS!C16="comedor Rocha","R",IF(ETIQUETAS!C16="comedor I+D+i","I",IF(ETIQUETAS!C16="MAXWELL","M","C")))</f>
        <v>R</v>
      </c>
    </row>
    <row r="17" customFormat="false" ht="15" hidden="false" customHeight="false" outlineLevel="0" collapsed="false">
      <c r="A17" s="0" t="e">
        <f aca="false">CONCATENATE(ETIQUETAS!L17,"    ",ETIQUETAS!C17)</f>
        <v>#N/A</v>
      </c>
      <c r="B17" s="0" t="e">
        <f aca="false">CONCATENATE(ETIQUETAS!A17," ",ETIQUETAS!B17)</f>
        <v>#N/A</v>
      </c>
      <c r="C17" s="0" t="e">
        <f aca="false">IF(ETIQUETAS!C17="comedor Rocha","R",IF(ETIQUETAS!C17="comedor I+D+i","I",IF(ETIQUETAS!C17="MAXWELL","M","C")))</f>
        <v>#N/A</v>
      </c>
    </row>
    <row r="18" customFormat="false" ht="15" hidden="false" customHeight="false" outlineLevel="0" collapsed="false">
      <c r="A18" s="0" t="e">
        <f aca="false">CONCATENATE(ETIQUETAS!L18,"    ",ETIQUETAS!C18)</f>
        <v>#N/A</v>
      </c>
      <c r="B18" s="0" t="e">
        <f aca="false">CONCATENATE(ETIQUETAS!A18," ",ETIQUETAS!B18)</f>
        <v>#N/A</v>
      </c>
      <c r="C18" s="0" t="e">
        <f aca="false">IF(ETIQUETAS!C18="comedor Rocha","R",IF(ETIQUETAS!C18="comedor I+D+i","I",IF(ETIQUETAS!C18="MAXWELL","M","C")))</f>
        <v>#N/A</v>
      </c>
    </row>
    <row r="19" customFormat="false" ht="15" hidden="false" customHeight="false" outlineLevel="0" collapsed="false">
      <c r="A19" s="0" t="e">
        <f aca="false">CONCATENATE(ETIQUETAS!L19,"    ",ETIQUETAS!C19)</f>
        <v>#N/A</v>
      </c>
      <c r="B19" s="0" t="e">
        <f aca="false">CONCATENATE(ETIQUETAS!A19," ",ETIQUETAS!B19)</f>
        <v>#N/A</v>
      </c>
      <c r="C19" s="0" t="e">
        <f aca="false">IF(ETIQUETAS!C19="comedor Rocha","R",IF(ETIQUETAS!C19="comedor I+D+i","I",IF(ETIQUETAS!C19="MAXWELL","M","C")))</f>
        <v>#N/A</v>
      </c>
    </row>
    <row r="20" customFormat="false" ht="15" hidden="false" customHeight="false" outlineLevel="0" collapsed="false">
      <c r="A20" s="0" t="e">
        <f aca="false">CONCATENATE(ETIQUETAS!L20,"    ",ETIQUETAS!C20)</f>
        <v>#N/A</v>
      </c>
      <c r="B20" s="0" t="e">
        <f aca="false">CONCATENATE(ETIQUETAS!A20," ",ETIQUETAS!B20)</f>
        <v>#N/A</v>
      </c>
      <c r="C20" s="0" t="e">
        <f aca="false">IF(ETIQUETAS!C20="comedor Rocha","R",IF(ETIQUETAS!C20="comedor I+D+i","I",IF(ETIQUETAS!C20="MAXWELL","M","C")))</f>
        <v>#N/A</v>
      </c>
    </row>
    <row r="21" customFormat="false" ht="15" hidden="false" customHeight="false" outlineLevel="0" collapsed="false">
      <c r="A21" s="0" t="e">
        <f aca="false">CONCATENATE(ETIQUETAS!L21,"    ",ETIQUETAS!C21)</f>
        <v>#N/A</v>
      </c>
      <c r="B21" s="0" t="e">
        <f aca="false">CONCATENATE(ETIQUETAS!A21," ",ETIQUETAS!B21)</f>
        <v>#N/A</v>
      </c>
      <c r="C21" s="0" t="e">
        <f aca="false">IF(ETIQUETAS!C21="comedor Rocha","R",IF(ETIQUETAS!C21="comedor I+D+i","I",IF(ETIQUETAS!C21="MAXWELL","M","C")))</f>
        <v>#N/A</v>
      </c>
    </row>
    <row r="22" customFormat="false" ht="15" hidden="false" customHeight="false" outlineLevel="0" collapsed="false">
      <c r="A22" s="0" t="e">
        <f aca="false">CONCATENATE(ETIQUETAS!L22,"    ",ETIQUETAS!C22)</f>
        <v>#N/A</v>
      </c>
      <c r="B22" s="0" t="e">
        <f aca="false">CONCATENATE(ETIQUETAS!A22," ",ETIQUETAS!B22)</f>
        <v>#N/A</v>
      </c>
      <c r="C22" s="0" t="e">
        <f aca="false">IF(ETIQUETAS!C22="comedor Rocha","R",IF(ETIQUETAS!C22="comedor I+D+i","I",IF(ETIQUETAS!C22="MAXWELL","M","C")))</f>
        <v>#N/A</v>
      </c>
    </row>
    <row r="23" s="20" customFormat="true" ht="15" hidden="false" customHeight="false" outlineLevel="0" collapsed="false">
      <c r="A23" s="20" t="e">
        <f aca="false">CONCATENATE(ETIQUETAS!L23,"    ",ETIQUETAS!C23)</f>
        <v>#N/A</v>
      </c>
      <c r="B23" s="20" t="e">
        <f aca="false">CONCATENATE(ETIQUETAS!A23," ",ETIQUETAS!B23)</f>
        <v>#N/A</v>
      </c>
      <c r="C23" s="20" t="e">
        <f aca="false">IF(ETIQUETAS!C23="comedor Rocha","R",IF(ETIQUETAS!C23="comedor I+D+i","I",IF(ETIQUETAS!C23="MAXWELL","M","C")))</f>
        <v>#N/A</v>
      </c>
    </row>
    <row r="24" customFormat="false" ht="15" hidden="false" customHeight="false" outlineLevel="0" collapsed="false">
      <c r="A24" s="0" t="e">
        <f aca="false">CONCATENATE(ETIQUETAS!L24,"    ",ETIQUETAS!C24)</f>
        <v>#N/A</v>
      </c>
      <c r="B24" s="0" t="e">
        <f aca="false">CONCATENATE(ETIQUETAS!A24," ",ETIQUETAS!B24)</f>
        <v>#N/A</v>
      </c>
      <c r="C24" s="0" t="e">
        <f aca="false">IF(ETIQUETAS!C24="comedor Rocha","R",IF(ETIQUETAS!C24="comedor I+D+i","I",IF(ETIQUETAS!C24="MAXWELL","M","C")))</f>
        <v>#N/A</v>
      </c>
    </row>
    <row r="25" customFormat="false" ht="15" hidden="false" customHeight="false" outlineLevel="0" collapsed="false">
      <c r="A25" s="0" t="e">
        <f aca="false">CONCATENATE(ETIQUETAS!L25,"    ",ETIQUETAS!C25)</f>
        <v>#N/A</v>
      </c>
      <c r="B25" s="0" t="e">
        <f aca="false">CONCATENATE(ETIQUETAS!A25," ",ETIQUETAS!B25)</f>
        <v>#N/A</v>
      </c>
      <c r="C25" s="0" t="e">
        <f aca="false">IF(ETIQUETAS!C25="comedor Rocha","R",IF(ETIQUETAS!C25="comedor I+D+i","I",IF(ETIQUETAS!C25="MAXWELL","M","C")))</f>
        <v>#N/A</v>
      </c>
    </row>
    <row r="26" customFormat="false" ht="15" hidden="false" customHeight="false" outlineLevel="0" collapsed="false">
      <c r="A26" s="0" t="e">
        <f aca="false">CONCATENATE(ETIQUETAS!L26,"    ",ETIQUETAS!C26)</f>
        <v>#N/A</v>
      </c>
      <c r="B26" s="0" t="e">
        <f aca="false">CONCATENATE(ETIQUETAS!A26," ",ETIQUETAS!B26)</f>
        <v>#N/A</v>
      </c>
      <c r="C26" s="0" t="e">
        <f aca="false">IF(ETIQUETAS!C26="comedor Rocha","R",IF(ETIQUETAS!C26="comedor I+D+i","I",IF(ETIQUETAS!C26="MAXWELL","M","C")))</f>
        <v>#N/A</v>
      </c>
    </row>
    <row r="27" customFormat="false" ht="15" hidden="false" customHeight="false" outlineLevel="0" collapsed="false">
      <c r="A27" s="0" t="e">
        <f aca="false">CONCATENATE(ETIQUETAS!L27,"    ",ETIQUETAS!C27)</f>
        <v>#N/A</v>
      </c>
      <c r="B27" s="0" t="e">
        <f aca="false">CONCATENATE(ETIQUETAS!A27," ",ETIQUETAS!B27)</f>
        <v>#N/A</v>
      </c>
      <c r="C27" s="0" t="e">
        <f aca="false">IF(ETIQUETAS!C27="comedor Rocha","R",IF(ETIQUETAS!C27="comedor I+D+i","I",IF(ETIQUETAS!C27="MAXWELL","M","C")))</f>
        <v>#N/A</v>
      </c>
    </row>
    <row r="28" customFormat="false" ht="15" hidden="false" customHeight="false" outlineLevel="0" collapsed="false">
      <c r="A28" s="0" t="e">
        <f aca="false">CONCATENATE(ETIQUETAS!L28,"    ",ETIQUETAS!C28)</f>
        <v>#N/A</v>
      </c>
      <c r="B28" s="0" t="e">
        <f aca="false">CONCATENATE(ETIQUETAS!A28," ",ETIQUETAS!B28)</f>
        <v>#N/A</v>
      </c>
      <c r="C28" s="0" t="e">
        <f aca="false">IF(ETIQUETAS!C28="comedor Rocha","R",IF(ETIQUETAS!C28="comedor I+D+i","I",IF(ETIQUETAS!C28="MAXWELL","M","C")))</f>
        <v>#N/A</v>
      </c>
    </row>
    <row r="29" customFormat="false" ht="15" hidden="false" customHeight="false" outlineLevel="0" collapsed="false">
      <c r="A29" s="0" t="e">
        <f aca="false">CONCATENATE(ETIQUETAS!L29,"    ",ETIQUETAS!C29)</f>
        <v>#N/A</v>
      </c>
      <c r="B29" s="0" t="e">
        <f aca="false">CONCATENATE(ETIQUETAS!A29," ",ETIQUETAS!B29)</f>
        <v>#N/A</v>
      </c>
      <c r="C29" s="0" t="e">
        <f aca="false">IF(ETIQUETAS!C29="comedor Rocha","R",IF(ETIQUETAS!C29="comedor I+D+i","I",IF(ETIQUETAS!C29="MAXWELL","M","C")))</f>
        <v>#N/A</v>
      </c>
    </row>
    <row r="30" customFormat="false" ht="15" hidden="false" customHeight="false" outlineLevel="0" collapsed="false">
      <c r="A30" s="0" t="e">
        <f aca="false">CONCATENATE(ETIQUETAS!L30,"    ",ETIQUETAS!C30)</f>
        <v>#N/A</v>
      </c>
      <c r="B30" s="0" t="e">
        <f aca="false">CONCATENATE(ETIQUETAS!A30," ",ETIQUETAS!B30)</f>
        <v>#N/A</v>
      </c>
      <c r="C30" s="0" t="e">
        <f aca="false">IF(ETIQUETAS!C30="comedor Rocha","R",IF(ETIQUETAS!C30="comedor I+D+i","I",IF(ETIQUETAS!C30="MAXWELL","M","C")))</f>
        <v>#N/A</v>
      </c>
    </row>
    <row r="31" customFormat="false" ht="15" hidden="false" customHeight="false" outlineLevel="0" collapsed="false">
      <c r="A31" s="0" t="e">
        <f aca="false">CONCATENATE(ETIQUETAS!L31,"    ",ETIQUETAS!C31)</f>
        <v>#N/A</v>
      </c>
      <c r="B31" s="0" t="e">
        <f aca="false">CONCATENATE(ETIQUETAS!A31," ",ETIQUETAS!B31)</f>
        <v>#N/A</v>
      </c>
      <c r="C31" s="0" t="e">
        <f aca="false">IF(ETIQUETAS!C31="comedor Rocha","R",IF(ETIQUETAS!C31="comedor I+D+i","I",IF(ETIQUETAS!C31="MAXWELL","M","C")))</f>
        <v>#N/A</v>
      </c>
    </row>
    <row r="32" s="20" customFormat="true" ht="15" hidden="false" customHeight="false" outlineLevel="0" collapsed="false">
      <c r="A32" s="20" t="e">
        <f aca="false">CONCATENATE(ETIQUETAS!L32,"    ",ETIQUETAS!C32)</f>
        <v>#N/A</v>
      </c>
      <c r="B32" s="20" t="e">
        <f aca="false">CONCATENATE(ETIQUETAS!A32," ",ETIQUETAS!B32)</f>
        <v>#N/A</v>
      </c>
      <c r="C32" s="20" t="e">
        <f aca="false">IF(ETIQUETAS!C32="comedor Rocha","R",IF(ETIQUETAS!C32="comedor I+D+i","I",IF(ETIQUETAS!C32="MAXWELL","M","C")))</f>
        <v>#N/A</v>
      </c>
    </row>
    <row r="33" customFormat="false" ht="15" hidden="false" customHeight="false" outlineLevel="0" collapsed="false">
      <c r="A33" s="0" t="e">
        <f aca="false">CONCATENATE(ETIQUETAS!L33,"    ",ETIQUETAS!C33)</f>
        <v>#N/A</v>
      </c>
      <c r="B33" s="0" t="e">
        <f aca="false">CONCATENATE(ETIQUETAS!A33," ",ETIQUETAS!B33)</f>
        <v>#N/A</v>
      </c>
      <c r="C33" s="0" t="e">
        <f aca="false">IF(ETIQUETAS!C33="comedor Rocha","R",IF(ETIQUETAS!C33="comedor I+D+i","I",IF(ETIQUETAS!C33="MAXWELL","M","C")))</f>
        <v>#N/A</v>
      </c>
    </row>
    <row r="34" customFormat="false" ht="15" hidden="false" customHeight="false" outlineLevel="0" collapsed="false">
      <c r="A34" s="0" t="e">
        <f aca="false">CONCATENATE(ETIQUETAS!L34,"    ",ETIQUETAS!C34)</f>
        <v>#N/A</v>
      </c>
      <c r="B34" s="0" t="e">
        <f aca="false">CONCATENATE(ETIQUETAS!A34," ",ETIQUETAS!B34)</f>
        <v>#N/A</v>
      </c>
      <c r="C34" s="0" t="e">
        <f aca="false">IF(ETIQUETAS!C34="comedor Rocha","R",IF(ETIQUETAS!C34="comedor I+D+i","I",IF(ETIQUETAS!C34="MAXWELL","M","C")))</f>
        <v>#N/A</v>
      </c>
    </row>
    <row r="35" customFormat="false" ht="15" hidden="false" customHeight="false" outlineLevel="0" collapsed="false">
      <c r="A35" s="0" t="e">
        <f aca="false">CONCATENATE(ETIQUETAS!L35,"    ",ETIQUETAS!C35)</f>
        <v>#N/A</v>
      </c>
      <c r="B35" s="0" t="e">
        <f aca="false">CONCATENATE(ETIQUETAS!A35," ",ETIQUETAS!B35)</f>
        <v>#N/A</v>
      </c>
      <c r="C35" s="0" t="e">
        <f aca="false">IF(ETIQUETAS!C35="comedor Rocha","R",IF(ETIQUETAS!C35="comedor I+D+i","I",IF(ETIQUETAS!C35="MAXWELL","M","C")))</f>
        <v>#N/A</v>
      </c>
    </row>
    <row r="36" customFormat="false" ht="15" hidden="false" customHeight="false" outlineLevel="0" collapsed="false">
      <c r="A36" s="0" t="e">
        <f aca="false">CONCATENATE(ETIQUETAS!L36,"    ",ETIQUETAS!C36)</f>
        <v>#N/A</v>
      </c>
      <c r="B36" s="0" t="e">
        <f aca="false">CONCATENATE(ETIQUETAS!A36," ",ETIQUETAS!B36)</f>
        <v>#N/A</v>
      </c>
      <c r="C36" s="0" t="e">
        <f aca="false">IF(ETIQUETAS!C36="comedor Rocha","R",IF(ETIQUETAS!C36="comedor I+D+i","I",IF(ETIQUETAS!C36="MAXWELL","M","C")))</f>
        <v>#N/A</v>
      </c>
    </row>
    <row r="37" customFormat="false" ht="15" hidden="false" customHeight="false" outlineLevel="0" collapsed="false">
      <c r="A37" s="0" t="e">
        <f aca="false">CONCATENATE(ETIQUETAS!L37,"    ",ETIQUETAS!C37)</f>
        <v>#N/A</v>
      </c>
      <c r="B37" s="0" t="e">
        <f aca="false">CONCATENATE(ETIQUETAS!A37," ",ETIQUETAS!B37)</f>
        <v>#N/A</v>
      </c>
      <c r="C37" s="0" t="e">
        <f aca="false">IF(ETIQUETAS!C37="comedor Rocha","R",IF(ETIQUETAS!C37="comedor I+D+i","I",IF(ETIQUETAS!C37="MAXWELL","M","C")))</f>
        <v>#N/A</v>
      </c>
    </row>
    <row r="38" customFormat="false" ht="15" hidden="false" customHeight="false" outlineLevel="0" collapsed="false">
      <c r="A38" s="0" t="e">
        <f aca="false">CONCATENATE(ETIQUETAS!L38,"    ",ETIQUETAS!C38)</f>
        <v>#N/A</v>
      </c>
      <c r="B38" s="0" t="e">
        <f aca="false">CONCATENATE(ETIQUETAS!A38," ",ETIQUETAS!B38)</f>
        <v>#N/A</v>
      </c>
      <c r="C38" s="0" t="e">
        <f aca="false">IF(ETIQUETAS!C38="comedor Rocha","R",IF(ETIQUETAS!C38="comedor I+D+i","I",IF(ETIQUETAS!C38="MAXWELL","M","C")))</f>
        <v>#N/A</v>
      </c>
    </row>
    <row r="39" customFormat="false" ht="15" hidden="false" customHeight="false" outlineLevel="0" collapsed="false">
      <c r="A39" s="0" t="e">
        <f aca="false">CONCATENATE(ETIQUETAS!L39,"    ",ETIQUETAS!C39)</f>
        <v>#N/A</v>
      </c>
      <c r="B39" s="0" t="e">
        <f aca="false">CONCATENATE(ETIQUETAS!A39," ",ETIQUETAS!B39)</f>
        <v>#N/A</v>
      </c>
      <c r="C39" s="0" t="e">
        <f aca="false">IF(ETIQUETAS!C39="comedor Rocha","R",IF(ETIQUETAS!C39="comedor I+D+i","I",IF(ETIQUETAS!C39="MAXWELL","M","C")))</f>
        <v>#N/A</v>
      </c>
    </row>
    <row r="40" customFormat="false" ht="15" hidden="false" customHeight="false" outlineLevel="0" collapsed="false">
      <c r="A40" s="0" t="e">
        <f aca="false">CONCATENATE(ETIQUETAS!L40,"    ",ETIQUETAS!C40)</f>
        <v>#N/A</v>
      </c>
      <c r="B40" s="0" t="e">
        <f aca="false">CONCATENATE(ETIQUETAS!A40," ",ETIQUETAS!B40)</f>
        <v>#N/A</v>
      </c>
      <c r="C40" s="0" t="e">
        <f aca="false">IF(ETIQUETAS!C40="comedor Rocha","R",IF(ETIQUETAS!C40="comedor I+D+i","I",IF(ETIQUETAS!C40="MAXWELL","M","C")))</f>
        <v>#N/A</v>
      </c>
    </row>
    <row r="41" customFormat="false" ht="15" hidden="false" customHeight="false" outlineLevel="0" collapsed="false">
      <c r="A41" s="0" t="e">
        <f aca="false">CONCATENATE(ETIQUETAS!L41,"    ",ETIQUETAS!C41)</f>
        <v>#N/A</v>
      </c>
      <c r="B41" s="0" t="e">
        <f aca="false">CONCATENATE(ETIQUETAS!A41," ",ETIQUETAS!B41)</f>
        <v>#N/A</v>
      </c>
      <c r="C41" s="0" t="e">
        <f aca="false">IF(ETIQUETAS!C41="comedor Rocha","R",IF(ETIQUETAS!C41="comedor I+D+i","I",IF(ETIQUETAS!C41="MAXWELL","M","C")))</f>
        <v>#N/A</v>
      </c>
    </row>
    <row r="42" customFormat="false" ht="15" hidden="false" customHeight="false" outlineLevel="0" collapsed="false">
      <c r="A42" s="0" t="e">
        <f aca="false">CONCATENATE(ETIQUETAS!L42,"    ",ETIQUETAS!C42)</f>
        <v>#N/A</v>
      </c>
      <c r="B42" s="0" t="e">
        <f aca="false">CONCATENATE(ETIQUETAS!A42," ",ETIQUETAS!B42)</f>
        <v>#N/A</v>
      </c>
      <c r="C42" s="0" t="e">
        <f aca="false">IF(ETIQUETAS!C42="comedor Rocha","R",IF(ETIQUETAS!C42="comedor I+D+i","I",IF(ETIQUETAS!C42="MAXWELL","M","C")))</f>
        <v>#N/A</v>
      </c>
    </row>
    <row r="43" customFormat="false" ht="15" hidden="false" customHeight="false" outlineLevel="0" collapsed="false">
      <c r="A43" s="0" t="e">
        <f aca="false">CONCATENATE(ETIQUETAS!L43,"    ",ETIQUETAS!C43)</f>
        <v>#N/A</v>
      </c>
      <c r="B43" s="0" t="e">
        <f aca="false">CONCATENATE(ETIQUETAS!A43," ",ETIQUETAS!B43)</f>
        <v>#N/A</v>
      </c>
      <c r="C43" s="0" t="e">
        <f aca="false">IF(ETIQUETAS!C43="comedor Rocha","R",IF(ETIQUETAS!C43="comedor I+D+i","I",IF(ETIQUETAS!C43="MAXWELL","M","C")))</f>
        <v>#N/A</v>
      </c>
    </row>
    <row r="44" customFormat="false" ht="15" hidden="false" customHeight="false" outlineLevel="0" collapsed="false">
      <c r="A44" s="0" t="e">
        <f aca="false">CONCATENATE(ETIQUETAS!L44,"    ",ETIQUETAS!C44)</f>
        <v>#N/A</v>
      </c>
      <c r="B44" s="0" t="e">
        <f aca="false">CONCATENATE(ETIQUETAS!A44," ",ETIQUETAS!B44)</f>
        <v>#N/A</v>
      </c>
      <c r="C44" s="0" t="e">
        <f aca="false">IF(ETIQUETAS!C44="comedor Rocha","R",IF(ETIQUETAS!C44="comedor I+D+i","I",IF(ETIQUETAS!C44="MAXWELL","M","C")))</f>
        <v>#N/A</v>
      </c>
    </row>
    <row r="45" customFormat="false" ht="15" hidden="false" customHeight="false" outlineLevel="0" collapsed="false">
      <c r="A45" s="0" t="e">
        <f aca="false">CONCATENATE(ETIQUETAS!L45,"    ",ETIQUETAS!C45)</f>
        <v>#N/A</v>
      </c>
      <c r="B45" s="0" t="e">
        <f aca="false">CONCATENATE(ETIQUETAS!A45," ",ETIQUETAS!B45)</f>
        <v>#N/A</v>
      </c>
      <c r="C45" s="0" t="e">
        <f aca="false">IF(ETIQUETAS!C45="comedor Rocha","R",IF(ETIQUETAS!C45="comedor I+D+i","I",IF(ETIQUETAS!C45="MAXWELL","M","C")))</f>
        <v>#N/A</v>
      </c>
    </row>
    <row r="46" customFormat="false" ht="15" hidden="false" customHeight="false" outlineLevel="0" collapsed="false">
      <c r="A46" s="0" t="e">
        <f aca="false">CONCATENATE(ETIQUETAS!L46,"    ",ETIQUETAS!C46)</f>
        <v>#N/A</v>
      </c>
      <c r="B46" s="0" t="e">
        <f aca="false">CONCATENATE(ETIQUETAS!A46," ",ETIQUETAS!B46)</f>
        <v>#N/A</v>
      </c>
      <c r="C46" s="0" t="e">
        <f aca="false">IF(ETIQUETAS!C46="comedor Rocha","R",IF(ETIQUETAS!C46="comedor I+D+i","I",IF(ETIQUETAS!C46="MAXWELL","M","C")))</f>
        <v>#N/A</v>
      </c>
    </row>
    <row r="47" customFormat="false" ht="15" hidden="false" customHeight="false" outlineLevel="0" collapsed="false">
      <c r="A47" s="0" t="e">
        <f aca="false">CONCATENATE(ETIQUETAS!L47,"    ",ETIQUETAS!C47)</f>
        <v>#N/A</v>
      </c>
      <c r="B47" s="0" t="e">
        <f aca="false">CONCATENATE(ETIQUETAS!A47," ",ETIQUETAS!B47)</f>
        <v>#N/A</v>
      </c>
      <c r="C47" s="0" t="e">
        <f aca="false">IF(ETIQUETAS!C47="comedor Rocha","R",IF(ETIQUETAS!C47="comedor I+D+i","I",IF(ETIQUETAS!C47="MAXWELL","M","C")))</f>
        <v>#N/A</v>
      </c>
    </row>
    <row r="48" customFormat="false" ht="15" hidden="false" customHeight="false" outlineLevel="0" collapsed="false">
      <c r="A48" s="0" t="e">
        <f aca="false">CONCATENATE(ETIQUETAS!L48,"    ",ETIQUETAS!C48)</f>
        <v>#N/A</v>
      </c>
      <c r="B48" s="0" t="e">
        <f aca="false">CONCATENATE(ETIQUETAS!A48," ",ETIQUETAS!B48)</f>
        <v>#N/A</v>
      </c>
      <c r="C48" s="0" t="e">
        <f aca="false">IF(ETIQUETAS!C48="comedor Rocha","R",IF(ETIQUETAS!C48="comedor I+D+i","I",IF(ETIQUETAS!C48="MAXWELL","M","C")))</f>
        <v>#N/A</v>
      </c>
    </row>
    <row r="49" customFormat="false" ht="15" hidden="false" customHeight="false" outlineLevel="0" collapsed="false">
      <c r="A49" s="0" t="e">
        <f aca="false">CONCATENATE(ETIQUETAS!L49,"    ",ETIQUETAS!C49)</f>
        <v>#N/A</v>
      </c>
      <c r="B49" s="0" t="e">
        <f aca="false">CONCATENATE(ETIQUETAS!A49," ",ETIQUETAS!B49)</f>
        <v>#N/A</v>
      </c>
      <c r="C49" s="0" t="e">
        <f aca="false">IF(ETIQUETAS!C49="comedor Rocha","R",IF(ETIQUETAS!C49="comedor I+D+i","I",IF(ETIQUETAS!C49="MAXWELL","M","C")))</f>
        <v>#N/A</v>
      </c>
    </row>
    <row r="50" customFormat="false" ht="15" hidden="false" customHeight="false" outlineLevel="0" collapsed="false">
      <c r="A50" s="0" t="e">
        <f aca="false">CONCATENATE(ETIQUETAS!L50,"    ",ETIQUETAS!C50)</f>
        <v>#N/A</v>
      </c>
      <c r="B50" s="0" t="e">
        <f aca="false">CONCATENATE(ETIQUETAS!A50," ",ETIQUETAS!B50)</f>
        <v>#N/A</v>
      </c>
      <c r="C50" s="0" t="e">
        <f aca="false">IF(ETIQUETAS!C50="comedor Rocha","R",IF(ETIQUETAS!C50="comedor I+D+i","I",IF(ETIQUETAS!C50="MAXWELL","M","C")))</f>
        <v>#N/A</v>
      </c>
    </row>
    <row r="51" customFormat="false" ht="15" hidden="false" customHeight="false" outlineLevel="0" collapsed="false">
      <c r="A51" s="0" t="e">
        <f aca="false">CONCATENATE(ETIQUETAS!L51,"    ",ETIQUETAS!C51)</f>
        <v>#N/A</v>
      </c>
      <c r="B51" s="0" t="e">
        <f aca="false">CONCATENATE(ETIQUETAS!A51," ",ETIQUETAS!B51)</f>
        <v>#N/A</v>
      </c>
      <c r="C51" s="0" t="e">
        <f aca="false">IF(ETIQUETAS!C51="comedor Rocha","R",IF(ETIQUETAS!C51="comedor I+D+i","I",IF(ETIQUETAS!C51="MAXWELL","M","C")))</f>
        <v>#N/A</v>
      </c>
    </row>
    <row r="52" customFormat="false" ht="15" hidden="false" customHeight="false" outlineLevel="0" collapsed="false">
      <c r="A52" s="0" t="e">
        <f aca="false">CONCATENATE(ETIQUETAS!L52,"    ",ETIQUETAS!C52)</f>
        <v>#N/A</v>
      </c>
      <c r="B52" s="0" t="e">
        <f aca="false">CONCATENATE(ETIQUETAS!A52," ",ETIQUETAS!B52)</f>
        <v>#N/A</v>
      </c>
      <c r="C52" s="0" t="e">
        <f aca="false">IF(ETIQUETAS!C52="comedor Rocha","R",IF(ETIQUETAS!C52="comedor I+D+i","I",IF(ETIQUETAS!C52="MAXWELL","M","C")))</f>
        <v>#N/A</v>
      </c>
    </row>
    <row r="53" customFormat="false" ht="15" hidden="false" customHeight="false" outlineLevel="0" collapsed="false">
      <c r="A53" s="0" t="e">
        <f aca="false">CONCATENATE(ETIQUETAS!L53,"    ",ETIQUETAS!C53)</f>
        <v>#N/A</v>
      </c>
      <c r="B53" s="0" t="e">
        <f aca="false">CONCATENATE(ETIQUETAS!A53," ",ETIQUETAS!B53)</f>
        <v>#N/A</v>
      </c>
      <c r="C53" s="0" t="e">
        <f aca="false">IF(ETIQUETAS!C53="comedor Rocha","R",IF(ETIQUETAS!C53="comedor I+D+i","I",IF(ETIQUETAS!C53="MAXWELL","M","C")))</f>
        <v>#N/A</v>
      </c>
    </row>
    <row r="54" customFormat="false" ht="15" hidden="false" customHeight="false" outlineLevel="0" collapsed="false">
      <c r="A54" s="0" t="e">
        <f aca="false">CONCATENATE(ETIQUETAS!L54,"    ",ETIQUETAS!C54)</f>
        <v>#N/A</v>
      </c>
      <c r="B54" s="0" t="e">
        <f aca="false">CONCATENATE(ETIQUETAS!A54," ",ETIQUETAS!B54)</f>
        <v>#N/A</v>
      </c>
      <c r="C54" s="0" t="e">
        <f aca="false">IF(ETIQUETAS!C54="comedor Rocha","R",IF(ETIQUETAS!C54="comedor I+D+i","I",IF(ETIQUETAS!C54="MAXWELL","M","C")))</f>
        <v>#N/A</v>
      </c>
    </row>
    <row r="55" customFormat="false" ht="15" hidden="false" customHeight="false" outlineLevel="0" collapsed="false">
      <c r="A55" s="0" t="e">
        <f aca="false">CONCATENATE(ETIQUETAS!L55,"    ",ETIQUETAS!C55)</f>
        <v>#N/A</v>
      </c>
      <c r="B55" s="0" t="e">
        <f aca="false">CONCATENATE(ETIQUETAS!A55," ",ETIQUETAS!B55)</f>
        <v>#N/A</v>
      </c>
      <c r="C55" s="0" t="e">
        <f aca="false">IF(ETIQUETAS!C55="comedor Rocha","R",IF(ETIQUETAS!C55="comedor I+D+i","I",IF(ETIQUETAS!C55="MAXWELL","M","C")))</f>
        <v>#N/A</v>
      </c>
    </row>
    <row r="56" customFormat="false" ht="15" hidden="false" customHeight="false" outlineLevel="0" collapsed="false">
      <c r="A56" s="0" t="str">
        <f aca="false">CONCATENATE(ETIQUETAS!L56,"    ",ETIQUETAS!C56)</f>
        <v>    </v>
      </c>
      <c r="B56" s="0" t="str">
        <f aca="false">CONCATENATE(ETIQUETAS!A56," ",ETIQUETAS!B56)</f>
        <v> </v>
      </c>
      <c r="C56" s="0" t="str">
        <f aca="false">IF(ETIQUETAS!C56="comedor Rocha","R",IF(ETIQUETAS!C56="comedor I+D+i","I",IF(ETIQUETAS!C56="MAXWELL","M","C")))</f>
        <v>C</v>
      </c>
    </row>
    <row r="57" customFormat="false" ht="15" hidden="false" customHeight="false" outlineLevel="0" collapsed="false">
      <c r="A57" s="0" t="str">
        <f aca="false">CONCATENATE(ETIQUETAS!L57,"    ",ETIQUETAS!C57)</f>
        <v>    </v>
      </c>
      <c r="B57" s="0" t="str">
        <f aca="false">CONCATENATE(ETIQUETAS!A57," ",ETIQUETAS!B57)</f>
        <v> </v>
      </c>
      <c r="C57" s="0" t="str">
        <f aca="false">IF(ETIQUETAS!C57="comedor Rocha","R",IF(ETIQUETAS!C57="comedor I+D+i","I",IF(ETIQUETAS!C57="MAXWELL","M","C")))</f>
        <v>C</v>
      </c>
    </row>
    <row r="58" customFormat="false" ht="15" hidden="false" customHeight="false" outlineLevel="0" collapsed="false">
      <c r="A58" s="0" t="str">
        <f aca="false">CONCATENATE(ETIQUETAS!L58,"    ",ETIQUETAS!C58)</f>
        <v>    </v>
      </c>
      <c r="B58" s="0" t="str">
        <f aca="false">CONCATENATE(ETIQUETAS!A58," ",ETIQUETAS!B58)</f>
        <v> </v>
      </c>
      <c r="C58" s="0" t="str">
        <f aca="false">IF(ETIQUETAS!C58="comedor Rocha","R",IF(ETIQUETAS!C58="comedor I+D+i","I",IF(ETIQUETAS!C58="MAXWELL","M","C")))</f>
        <v>C</v>
      </c>
    </row>
    <row r="59" customFormat="false" ht="15" hidden="false" customHeight="false" outlineLevel="0" collapsed="false">
      <c r="A59" s="0" t="str">
        <f aca="false">CONCATENATE(ETIQUETAS!L59,"    ",ETIQUETAS!C59)</f>
        <v>    </v>
      </c>
      <c r="B59" s="0" t="str">
        <f aca="false">CONCATENATE(ETIQUETAS!A59," ",ETIQUETAS!B59)</f>
        <v> </v>
      </c>
      <c r="C59" s="0" t="str">
        <f aca="false">IF(ETIQUETAS!C59="comedor Rocha","R",IF(ETIQUETAS!C59="comedor I+D+i","I",IF(ETIQUETAS!C59="MAXWELL","M","C")))</f>
        <v>C</v>
      </c>
    </row>
    <row r="60" customFormat="false" ht="15" hidden="false" customHeight="false" outlineLevel="0" collapsed="false">
      <c r="A60" s="0" t="str">
        <f aca="false">CONCATENATE(ETIQUETAS!L60,"    ",ETIQUETAS!C60)</f>
        <v>    </v>
      </c>
      <c r="B60" s="0" t="str">
        <f aca="false">CONCATENATE(ETIQUETAS!A60," ",ETIQUETAS!B60)</f>
        <v> </v>
      </c>
      <c r="C60" s="0" t="str">
        <f aca="false">IF(ETIQUETAS!C60="comedor Rocha","R",IF(ETIQUETAS!C60="comedor I+D+i","I",IF(ETIQUETAS!C60="MAXWELL","M","C")))</f>
        <v>C</v>
      </c>
    </row>
    <row r="61" customFormat="false" ht="15" hidden="false" customHeight="false" outlineLevel="0" collapsed="false">
      <c r="A61" s="0" t="str">
        <f aca="false">CONCATENATE(ETIQUETAS!L61,"    ",ETIQUETAS!C61)</f>
        <v>    </v>
      </c>
      <c r="B61" s="0" t="str">
        <f aca="false">CONCATENATE(ETIQUETAS!A61," ",ETIQUETAS!B61)</f>
        <v> </v>
      </c>
      <c r="C61" s="0" t="str">
        <f aca="false">IF(ETIQUETAS!C61="comedor Rocha","R",IF(ETIQUETAS!C61="comedor I+D+i","I",IF(ETIQUETAS!C61="MAXWELL","M","C")))</f>
        <v>C</v>
      </c>
    </row>
    <row r="62" customFormat="false" ht="15" hidden="false" customHeight="false" outlineLevel="0" collapsed="false">
      <c r="A62" s="0" t="str">
        <f aca="false">CONCATENATE(ETIQUETAS!L62,"    ",ETIQUETAS!C62)</f>
        <v>    </v>
      </c>
      <c r="B62" s="0" t="str">
        <f aca="false">CONCATENATE(ETIQUETAS!A62," ",ETIQUETAS!B62)</f>
        <v> </v>
      </c>
      <c r="C62" s="0" t="str">
        <f aca="false">IF(ETIQUETAS!C62="comedor Rocha","R",IF(ETIQUETAS!C62="comedor I+D+i","I",IF(ETIQUETAS!C62="MAXWELL","M","C")))</f>
        <v>C</v>
      </c>
    </row>
    <row r="63" customFormat="false" ht="15" hidden="false" customHeight="false" outlineLevel="0" collapsed="false">
      <c r="A63" s="0" t="str">
        <f aca="false">CONCATENATE(ETIQUETAS!L63,"    ",ETIQUETAS!C63)</f>
        <v>    </v>
      </c>
      <c r="B63" s="0" t="str">
        <f aca="false">CONCATENATE(ETIQUETAS!A63," ",ETIQUETAS!B63)</f>
        <v> </v>
      </c>
      <c r="C63" s="0" t="str">
        <f aca="false">IF(ETIQUETAS!C63="comedor Rocha","R",IF(ETIQUETAS!C63="comedor I+D+i","I",IF(ETIQUETAS!C63="MAXWELL","M","C")))</f>
        <v>C</v>
      </c>
    </row>
    <row r="64" customFormat="false" ht="15" hidden="false" customHeight="false" outlineLevel="0" collapsed="false">
      <c r="A64" s="0" t="str">
        <f aca="false">CONCATENATE(ETIQUETAS!L64,"    ",ETIQUETAS!C64)</f>
        <v>    </v>
      </c>
      <c r="B64" s="0" t="str">
        <f aca="false">CONCATENATE(ETIQUETAS!A64," ",ETIQUETAS!B64)</f>
        <v> </v>
      </c>
      <c r="C64" s="0" t="str">
        <f aca="false">IF(ETIQUETAS!C64="comedor Rocha","R",IF(ETIQUETAS!C64="comedor I+D+i","I",IF(ETIQUETAS!C64="MAXWELL","M","C")))</f>
        <v>C</v>
      </c>
    </row>
    <row r="65" customFormat="false" ht="15" hidden="false" customHeight="false" outlineLevel="0" collapsed="false">
      <c r="A65" s="0" t="str">
        <f aca="false">CONCATENATE(ETIQUETAS!L65,"    ",ETIQUETAS!C65)</f>
        <v>    </v>
      </c>
      <c r="B65" s="0" t="str">
        <f aca="false">CONCATENATE(ETIQUETAS!A65," ",ETIQUETAS!B65)</f>
        <v> </v>
      </c>
      <c r="C65" s="0" t="str">
        <f aca="false">IF(ETIQUETAS!C65="comedor Rocha","R",IF(ETIQUETAS!C65="comedor I+D+i","I",IF(ETIQUETAS!C65="MAXWELL","M","C")))</f>
        <v>C</v>
      </c>
    </row>
    <row r="66" customFormat="false" ht="15" hidden="false" customHeight="false" outlineLevel="0" collapsed="false">
      <c r="A66" s="0" t="str">
        <f aca="false">CONCATENATE(ETIQUETAS!L66,"    ",ETIQUETAS!C66)</f>
        <v>    </v>
      </c>
      <c r="B66" s="0" t="str">
        <f aca="false">CONCATENATE(ETIQUETAS!A66," ",ETIQUETAS!B66)</f>
        <v> </v>
      </c>
      <c r="C66" s="0" t="str">
        <f aca="false">IF(ETIQUETAS!C66="comedor Rocha","R",IF(ETIQUETAS!C66="comedor I+D+i","I",IF(ETIQUETAS!C66="MAXWELL","M","C")))</f>
        <v>C</v>
      </c>
    </row>
    <row r="67" customFormat="false" ht="15" hidden="false" customHeight="false" outlineLevel="0" collapsed="false">
      <c r="A67" s="0" t="str">
        <f aca="false">CONCATENATE(ETIQUETAS!L67,"    ",ETIQUETAS!C67)</f>
        <v>    </v>
      </c>
      <c r="B67" s="0" t="str">
        <f aca="false">CONCATENATE(ETIQUETAS!A67," ",ETIQUETAS!B67)</f>
        <v> </v>
      </c>
      <c r="C67" s="0" t="str">
        <f aca="false">IF(ETIQUETAS!C67="comedor Rocha","R",IF(ETIQUETAS!C67="comedor I+D+i","I",IF(ETIQUETAS!C67="MAXWELL","M","C")))</f>
        <v>C</v>
      </c>
    </row>
    <row r="68" customFormat="false" ht="15" hidden="false" customHeight="false" outlineLevel="0" collapsed="false">
      <c r="A68" s="0" t="str">
        <f aca="false">CONCATENATE(ETIQUETAS!L68,"    ",ETIQUETAS!C68)</f>
        <v>    </v>
      </c>
      <c r="B68" s="0" t="str">
        <f aca="false">CONCATENATE(ETIQUETAS!A68," ",ETIQUETAS!B68)</f>
        <v> </v>
      </c>
      <c r="C68" s="0" t="str">
        <f aca="false">IF(ETIQUETAS!C68="comedor Rocha","R",IF(ETIQUETAS!C68="comedor I+D+i","I",IF(ETIQUETAS!C68="MAXWELL","M","C")))</f>
        <v>C</v>
      </c>
    </row>
    <row r="69" customFormat="false" ht="15" hidden="false" customHeight="false" outlineLevel="0" collapsed="false">
      <c r="A69" s="0" t="str">
        <f aca="false">CONCATENATE(ETIQUETAS!L69,"    ",ETIQUETAS!C69)</f>
        <v>    </v>
      </c>
      <c r="B69" s="0" t="str">
        <f aca="false">CONCATENATE(ETIQUETAS!A69," ",ETIQUETAS!B69)</f>
        <v> </v>
      </c>
      <c r="C69" s="0" t="str">
        <f aca="false">IF(ETIQUETAS!C69="comedor Rocha","R",IF(ETIQUETAS!C69="comedor I+D+i","I",IF(ETIQUETAS!C69="MAXWELL","M","C")))</f>
        <v>C</v>
      </c>
    </row>
    <row r="70" customFormat="false" ht="15" hidden="false" customHeight="false" outlineLevel="0" collapsed="false">
      <c r="A70" s="0" t="str">
        <f aca="false">CONCATENATE(ETIQUETAS!L70,"    ",ETIQUETAS!C70)</f>
        <v>    </v>
      </c>
      <c r="B70" s="0" t="str">
        <f aca="false">CONCATENATE(ETIQUETAS!A70," ",ETIQUETAS!B70)</f>
        <v> </v>
      </c>
      <c r="C70" s="0" t="str">
        <f aca="false">IF(ETIQUETAS!C70="comedor Rocha","R",IF(ETIQUETAS!C70="comedor I+D+i","I",IF(ETIQUETAS!C70="MAXWELL","M","C")))</f>
        <v>C</v>
      </c>
    </row>
    <row r="71" customFormat="false" ht="15" hidden="false" customHeight="false" outlineLevel="0" collapsed="false">
      <c r="A71" s="0" t="str">
        <f aca="false">CONCATENATE(ETIQUETAS!L71,"    ",ETIQUETAS!C71)</f>
        <v>    </v>
      </c>
      <c r="B71" s="0" t="str">
        <f aca="false">CONCATENATE(ETIQUETAS!A71," ",ETIQUETAS!B71)</f>
        <v> </v>
      </c>
      <c r="C71" s="0" t="str">
        <f aca="false">IF(ETIQUETAS!C71="comedor Rocha","R",IF(ETIQUETAS!C71="comedor I+D+i","I",IF(ETIQUETAS!C71="MAXWELL","M","C")))</f>
        <v>C</v>
      </c>
    </row>
    <row r="72" customFormat="false" ht="15" hidden="false" customHeight="false" outlineLevel="0" collapsed="false">
      <c r="A72" s="0" t="str">
        <f aca="false">CONCATENATE(ETIQUETAS!L72,"    ",ETIQUETAS!C72)</f>
        <v>    </v>
      </c>
      <c r="B72" s="0" t="str">
        <f aca="false">CONCATENATE(ETIQUETAS!A72," ",ETIQUETAS!B72)</f>
        <v> </v>
      </c>
      <c r="C72" s="0" t="str">
        <f aca="false">IF(ETIQUETAS!C72="comedor Rocha","R",IF(ETIQUETAS!C72="comedor I+D+i","I",IF(ETIQUETAS!C72="MAXWELL","M","C")))</f>
        <v>C</v>
      </c>
    </row>
    <row r="73" customFormat="false" ht="15" hidden="false" customHeight="false" outlineLevel="0" collapsed="false">
      <c r="A73" s="0" t="str">
        <f aca="false">CONCATENATE(ETIQUETAS!L73,"    ",ETIQUETAS!C73)</f>
        <v>    </v>
      </c>
      <c r="B73" s="0" t="str">
        <f aca="false">CONCATENATE(ETIQUETAS!A73," ",ETIQUETAS!B73)</f>
        <v> </v>
      </c>
      <c r="C73" s="0" t="str">
        <f aca="false">IF(ETIQUETAS!C73="comedor Rocha","R",IF(ETIQUETAS!C73="comedor I+D+i","I",IF(ETIQUETAS!C73="MAXWELL","M","C")))</f>
        <v>C</v>
      </c>
    </row>
    <row r="74" customFormat="false" ht="15" hidden="false" customHeight="false" outlineLevel="0" collapsed="false">
      <c r="A74" s="0" t="str">
        <f aca="false">CONCATENATE(ETIQUETAS!L74,"    ",ETIQUETAS!C74)</f>
        <v>    </v>
      </c>
      <c r="B74" s="0" t="str">
        <f aca="false">CONCATENATE(ETIQUETAS!A74," ",ETIQUETAS!B74)</f>
        <v> </v>
      </c>
      <c r="C74" s="0" t="str">
        <f aca="false">IF(ETIQUETAS!C74="comedor Rocha","R",IF(ETIQUETAS!C74="comedor I+D+i","I",IF(ETIQUETAS!C74="MAXWELL","M","C")))</f>
        <v>C</v>
      </c>
    </row>
    <row r="75" customFormat="false" ht="15" hidden="false" customHeight="false" outlineLevel="0" collapsed="false">
      <c r="A75" s="0" t="str">
        <f aca="false">CONCATENATE(ETIQUETAS!L75,"    ",ETIQUETAS!C75)</f>
        <v>    </v>
      </c>
      <c r="B75" s="0" t="str">
        <f aca="false">CONCATENATE(ETIQUETAS!A75," ",ETIQUETAS!B75)</f>
        <v> </v>
      </c>
      <c r="C75" s="0" t="str">
        <f aca="false">IF(ETIQUETAS!C75="comedor Rocha","R",IF(ETIQUETAS!C75="comedor I+D+i","I",IF(ETIQUETAS!C75="MAXWELL","M","C")))</f>
        <v>C</v>
      </c>
    </row>
    <row r="76" customFormat="false" ht="15" hidden="false" customHeight="false" outlineLevel="0" collapsed="false">
      <c r="A76" s="0" t="str">
        <f aca="false">CONCATENATE(ETIQUETAS!L76,"    ",ETIQUETAS!C76)</f>
        <v>    </v>
      </c>
      <c r="B76" s="0" t="str">
        <f aca="false">CONCATENATE(ETIQUETAS!A76," ",ETIQUETAS!B76)</f>
        <v> </v>
      </c>
      <c r="C76" s="0" t="str">
        <f aca="false">IF(ETIQUETAS!C76="comedor Rocha","R",IF(ETIQUETAS!C76="comedor I+D+i","I",IF(ETIQUETAS!C76="MAXWELL","M","C")))</f>
        <v>C</v>
      </c>
    </row>
    <row r="77" customFormat="false" ht="15" hidden="false" customHeight="false" outlineLevel="0" collapsed="false">
      <c r="A77" s="0" t="str">
        <f aca="false">CONCATENATE(ETIQUETAS!L77,"    ",ETIQUETAS!C77)</f>
        <v>    </v>
      </c>
      <c r="B77" s="0" t="str">
        <f aca="false">CONCATENATE(ETIQUETAS!A77," ",ETIQUETAS!B77)</f>
        <v> </v>
      </c>
      <c r="C77" s="0" t="str">
        <f aca="false">IF(ETIQUETAS!C77="comedor Rocha","R",IF(ETIQUETAS!C77="comedor I+D+i","I",IF(ETIQUETAS!C77="MAXWELL","M","C")))</f>
        <v>C</v>
      </c>
    </row>
    <row r="78" customFormat="false" ht="15" hidden="false" customHeight="false" outlineLevel="0" collapsed="false">
      <c r="A78" s="0" t="str">
        <f aca="false">CONCATENATE(ETIQUETAS!L78,"    ",ETIQUETAS!C78)</f>
        <v>    </v>
      </c>
      <c r="B78" s="0" t="str">
        <f aca="false">CONCATENATE(ETIQUETAS!A78," ",ETIQUETAS!B78)</f>
        <v> </v>
      </c>
      <c r="C78" s="0" t="str">
        <f aca="false">IF(ETIQUETAS!C78="comedor Rocha","R",IF(ETIQUETAS!C78="comedor I+D+i","I",IF(ETIQUETAS!C78="MAXWELL","M","C")))</f>
        <v>C</v>
      </c>
    </row>
    <row r="79" customFormat="false" ht="15" hidden="false" customHeight="false" outlineLevel="0" collapsed="false">
      <c r="A79" s="0" t="str">
        <f aca="false">CONCATENATE(ETIQUETAS!L79,"    ",ETIQUETAS!C79)</f>
        <v>    </v>
      </c>
      <c r="B79" s="0" t="str">
        <f aca="false">CONCATENATE(ETIQUETAS!A79," ",ETIQUETAS!B79)</f>
        <v> </v>
      </c>
      <c r="C79" s="0" t="str">
        <f aca="false">IF(ETIQUETAS!C79="comedor Rocha","R",IF(ETIQUETAS!C79="comedor I+D+i","I",IF(ETIQUETAS!C79="MAXWELL","M","C")))</f>
        <v>C</v>
      </c>
    </row>
    <row r="80" customFormat="false" ht="15" hidden="false" customHeight="false" outlineLevel="0" collapsed="false">
      <c r="A80" s="0" t="str">
        <f aca="false">CONCATENATE(ETIQUETAS!L80,"    ",ETIQUETAS!C80)</f>
        <v>    </v>
      </c>
      <c r="B80" s="0" t="str">
        <f aca="false">CONCATENATE(ETIQUETAS!A80," ",ETIQUETAS!B80)</f>
        <v> </v>
      </c>
      <c r="C80" s="0" t="str">
        <f aca="false">IF(ETIQUETAS!C80="comedor Rocha","R",IF(ETIQUETAS!C80="comedor I+D+i","I",IF(ETIQUETAS!C80="MAXWELL","M","C")))</f>
        <v>C</v>
      </c>
    </row>
    <row r="81" customFormat="false" ht="15" hidden="false" customHeight="false" outlineLevel="0" collapsed="false">
      <c r="A81" s="0" t="str">
        <f aca="false">CONCATENATE(ETIQUETAS!L81,"    ",ETIQUETAS!C81)</f>
        <v>    </v>
      </c>
      <c r="B81" s="0" t="str">
        <f aca="false">CONCATENATE(ETIQUETAS!A81," ",ETIQUETAS!B81)</f>
        <v> </v>
      </c>
      <c r="C81" s="0" t="str">
        <f aca="false">IF(ETIQUETAS!C81="comedor Rocha","R",IF(ETIQUETAS!C81="comedor I+D+i","I",IF(ETIQUETAS!C81="MAXWELL","M","C")))</f>
        <v>C</v>
      </c>
    </row>
    <row r="82" customFormat="false" ht="15" hidden="false" customHeight="false" outlineLevel="0" collapsed="false">
      <c r="A82" s="0" t="str">
        <f aca="false">CONCATENATE(ETIQUETAS!L82,"    ",ETIQUETAS!C82)</f>
        <v>    </v>
      </c>
      <c r="B82" s="0" t="str">
        <f aca="false">CONCATENATE(ETIQUETAS!A82," ",ETIQUETAS!B82)</f>
        <v> </v>
      </c>
      <c r="C82" s="0" t="str">
        <f aca="false">IF(ETIQUETAS!C82="comedor Rocha","R",IF(ETIQUETAS!C82="comedor I+D+i","I",IF(ETIQUETAS!C82="MAXWELL","M","C")))</f>
        <v>C</v>
      </c>
    </row>
    <row r="83" customFormat="false" ht="15" hidden="false" customHeight="false" outlineLevel="0" collapsed="false">
      <c r="A83" s="0" t="str">
        <f aca="false">CONCATENATE(ETIQUETAS!L83,"    ",ETIQUETAS!C83)</f>
        <v>    </v>
      </c>
      <c r="B83" s="0" t="str">
        <f aca="false">CONCATENATE(ETIQUETAS!A83," ",ETIQUETAS!B83)</f>
        <v> </v>
      </c>
      <c r="C83" s="0" t="str">
        <f aca="false">IF(ETIQUETAS!C83="comedor Rocha","R",IF(ETIQUETAS!C83="comedor I+D+i","I",IF(ETIQUETAS!C83="MAXWELL","M","C")))</f>
        <v>C</v>
      </c>
    </row>
    <row r="84" customFormat="false" ht="15" hidden="false" customHeight="false" outlineLevel="0" collapsed="false">
      <c r="A84" s="0" t="str">
        <f aca="false">CONCATENATE(ETIQUETAS!L84,"    ",ETIQUETAS!C84)</f>
        <v>    </v>
      </c>
      <c r="B84" s="0" t="str">
        <f aca="false">CONCATENATE(ETIQUETAS!A84," ",ETIQUETAS!B84)</f>
        <v> </v>
      </c>
      <c r="C84" s="0" t="str">
        <f aca="false">IF(ETIQUETAS!C84="comedor Rocha","R",IF(ETIQUETAS!C84="comedor I+D+i","I",IF(ETIQUETAS!C84="MAXWELL","M","C")))</f>
        <v>C</v>
      </c>
    </row>
    <row r="85" customFormat="false" ht="15" hidden="false" customHeight="false" outlineLevel="0" collapsed="false">
      <c r="A85" s="0" t="str">
        <f aca="false">CONCATENATE(ETIQUETAS!L85,"    ",ETIQUETAS!C85)</f>
        <v>    </v>
      </c>
      <c r="B85" s="0" t="str">
        <f aca="false">CONCATENATE(ETIQUETAS!A85," ",ETIQUETAS!B85)</f>
        <v> </v>
      </c>
      <c r="C85" s="0" t="str">
        <f aca="false">IF(ETIQUETAS!C85="comedor Rocha","R",IF(ETIQUETAS!C85="comedor I+D+i","I",IF(ETIQUETAS!C85="MAXWELL","M","C")))</f>
        <v>C</v>
      </c>
    </row>
    <row r="86" customFormat="false" ht="15" hidden="false" customHeight="false" outlineLevel="0" collapsed="false">
      <c r="A86" s="0" t="str">
        <f aca="false">CONCATENATE(ETIQUETAS!L86,"    ",ETIQUETAS!C86)</f>
        <v>    </v>
      </c>
      <c r="B86" s="0" t="str">
        <f aca="false">CONCATENATE(ETIQUETAS!A86," ",ETIQUETAS!B86)</f>
        <v> </v>
      </c>
      <c r="C86" s="0" t="str">
        <f aca="false">IF(ETIQUETAS!C86="comedor Rocha","R",IF(ETIQUETAS!C86="comedor I+D+i","I",IF(ETIQUETAS!C86="MAXWELL","M","C")))</f>
        <v>C</v>
      </c>
    </row>
    <row r="87" customFormat="false" ht="15" hidden="false" customHeight="false" outlineLevel="0" collapsed="false">
      <c r="A87" s="0" t="str">
        <f aca="false">CONCATENATE(ETIQUETAS!L87,"    ",ETIQUETAS!C87)</f>
        <v>    </v>
      </c>
      <c r="B87" s="0" t="str">
        <f aca="false">CONCATENATE(ETIQUETAS!A87," ",ETIQUETAS!B87)</f>
        <v> </v>
      </c>
      <c r="C87" s="0" t="str">
        <f aca="false">IF(ETIQUETAS!C87="comedor Rocha","R",IF(ETIQUETAS!C87="comedor I+D+i","I",IF(ETIQUETAS!C87="MAXWELL","M","C")))</f>
        <v>C</v>
      </c>
    </row>
    <row r="88" customFormat="false" ht="15" hidden="false" customHeight="false" outlineLevel="0" collapsed="false">
      <c r="A88" s="0" t="str">
        <f aca="false">CONCATENATE(ETIQUETAS!L88,"    ",ETIQUETAS!C88)</f>
        <v>    </v>
      </c>
      <c r="B88" s="0" t="str">
        <f aca="false">CONCATENATE(ETIQUETAS!A88," ",ETIQUETAS!B88)</f>
        <v> </v>
      </c>
      <c r="C88" s="0" t="str">
        <f aca="false">IF(ETIQUETAS!C88="comedor Rocha","R",IF(ETIQUETAS!C88="comedor I+D+i","I",IF(ETIQUETAS!C88="MAXWELL","M","C")))</f>
        <v>C</v>
      </c>
    </row>
    <row r="89" customFormat="false" ht="15" hidden="false" customHeight="false" outlineLevel="0" collapsed="false">
      <c r="A89" s="0" t="str">
        <f aca="false">CONCATENATE(ETIQUETAS!L89,"    ",ETIQUETAS!C89)</f>
        <v>    </v>
      </c>
      <c r="B89" s="0" t="str">
        <f aca="false">CONCATENATE(ETIQUETAS!A89," ",ETIQUETAS!B89)</f>
        <v> </v>
      </c>
      <c r="C89" s="0" t="str">
        <f aca="false">IF(ETIQUETAS!C89="comedor Rocha","R",IF(ETIQUETAS!C89="comedor I+D+i","I",IF(ETIQUETAS!C89="MAXWELL","M","C")))</f>
        <v>C</v>
      </c>
    </row>
    <row r="90" customFormat="false" ht="15" hidden="false" customHeight="false" outlineLevel="0" collapsed="false">
      <c r="A90" s="0" t="str">
        <f aca="false">CONCATENATE(ETIQUETAS!L90,"    ",ETIQUETAS!C90)</f>
        <v>    </v>
      </c>
      <c r="B90" s="0" t="str">
        <f aca="false">CONCATENATE(ETIQUETAS!A90," ",ETIQUETAS!B90)</f>
        <v> </v>
      </c>
      <c r="C90" s="0" t="str">
        <f aca="false">IF(ETIQUETAS!C90="comedor Rocha","R",IF(ETIQUETAS!C90="comedor I+D+i","I",IF(ETIQUETAS!C90="MAXWELL","M","C")))</f>
        <v>C</v>
      </c>
    </row>
    <row r="91" customFormat="false" ht="15" hidden="false" customHeight="false" outlineLevel="0" collapsed="false">
      <c r="A91" s="0" t="str">
        <f aca="false">CONCATENATE(ETIQUETAS!L91,"    ",ETIQUETAS!C91)</f>
        <v>    </v>
      </c>
      <c r="B91" s="0" t="str">
        <f aca="false">CONCATENATE(ETIQUETAS!A91," ",ETIQUETAS!B91)</f>
        <v> </v>
      </c>
      <c r="C91" s="0" t="str">
        <f aca="false">IF(ETIQUETAS!C91="comedor Rocha","R",IF(ETIQUETAS!C91="comedor I+D+i","I",IF(ETIQUETAS!C91="MAXWELL","M","C")))</f>
        <v>C</v>
      </c>
    </row>
    <row r="92" customFormat="false" ht="15" hidden="false" customHeight="false" outlineLevel="0" collapsed="false">
      <c r="A92" s="0" t="str">
        <f aca="false">CONCATENATE(ETIQUETAS!L92,"    ",ETIQUETAS!C92)</f>
        <v>    </v>
      </c>
      <c r="B92" s="0" t="str">
        <f aca="false">CONCATENATE(ETIQUETAS!A92," ",ETIQUETAS!B92)</f>
        <v> </v>
      </c>
      <c r="C92" s="0" t="str">
        <f aca="false">IF(ETIQUETAS!C92="comedor Rocha","R",IF(ETIQUETAS!C92="comedor I+D+i","I",IF(ETIQUETAS!C92="MAXWELL","M","C")))</f>
        <v>C</v>
      </c>
    </row>
    <row r="93" customFormat="false" ht="15" hidden="false" customHeight="false" outlineLevel="0" collapsed="false">
      <c r="A93" s="0" t="str">
        <f aca="false">CONCATENATE(ETIQUETAS!L93,"    ",ETIQUETAS!C93)</f>
        <v>    </v>
      </c>
      <c r="B93" s="0" t="str">
        <f aca="false">CONCATENATE(ETIQUETAS!A93," ",ETIQUETAS!B93)</f>
        <v> </v>
      </c>
      <c r="C93" s="0" t="str">
        <f aca="false">IF(ETIQUETAS!C93="comedor Rocha","R",IF(ETIQUETAS!C93="comedor I+D+i","I",IF(ETIQUETAS!C93="MAXWELL","M","C")))</f>
        <v>C</v>
      </c>
    </row>
    <row r="94" customFormat="false" ht="15" hidden="false" customHeight="false" outlineLevel="0" collapsed="false">
      <c r="A94" s="0" t="str">
        <f aca="false">CONCATENATE(ETIQUETAS!L94,"    ",ETIQUETAS!C94)</f>
        <v>    </v>
      </c>
      <c r="B94" s="0" t="str">
        <f aca="false">CONCATENATE(ETIQUETAS!A94," ",ETIQUETAS!B94)</f>
        <v> </v>
      </c>
      <c r="C94" s="0" t="str">
        <f aca="false">IF(ETIQUETAS!C94="comedor Rocha","R",IF(ETIQUETAS!C94="comedor I+D+i","I",IF(ETIQUETAS!C94="MAXWELL","M","C")))</f>
        <v>C</v>
      </c>
    </row>
    <row r="95" customFormat="false" ht="15" hidden="false" customHeight="false" outlineLevel="0" collapsed="false">
      <c r="A95" s="0" t="str">
        <f aca="false">CONCATENATE(ETIQUETAS!L95,"    ",ETIQUETAS!C95)</f>
        <v>    </v>
      </c>
      <c r="B95" s="0" t="str">
        <f aca="false">CONCATENATE(ETIQUETAS!A95," ",ETIQUETAS!B95)</f>
        <v> </v>
      </c>
      <c r="C95" s="0" t="str">
        <f aca="false">IF(ETIQUETAS!C95="comedor Rocha","R",IF(ETIQUETAS!C95="comedor I+D+i","I",IF(ETIQUETAS!C95="MAXWELL","M","C")))</f>
        <v>C</v>
      </c>
    </row>
    <row r="96" customFormat="false" ht="15" hidden="false" customHeight="false" outlineLevel="0" collapsed="false">
      <c r="A96" s="0" t="str">
        <f aca="false">CONCATENATE(ETIQUETAS!L96,"    ",ETIQUETAS!C96)</f>
        <v>    </v>
      </c>
      <c r="B96" s="0" t="str">
        <f aca="false">CONCATENATE(ETIQUETAS!A96," ",ETIQUETAS!B96)</f>
        <v> </v>
      </c>
      <c r="C96" s="0" t="str">
        <f aca="false">IF(ETIQUETAS!C96="comedor Rocha","R",IF(ETIQUETAS!C96="comedor I+D+i","I",IF(ETIQUETAS!C96="MAXWELL","M","C")))</f>
        <v>C</v>
      </c>
    </row>
    <row r="97" customFormat="false" ht="15" hidden="false" customHeight="false" outlineLevel="0" collapsed="false">
      <c r="A97" s="0" t="str">
        <f aca="false">CONCATENATE(ETIQUETAS!L97,"    ",ETIQUETAS!C97)</f>
        <v>    </v>
      </c>
      <c r="B97" s="0" t="str">
        <f aca="false">CONCATENATE(ETIQUETAS!A97," ",ETIQUETAS!B97)</f>
        <v> </v>
      </c>
      <c r="C97" s="0" t="str">
        <f aca="false">IF(ETIQUETAS!C97="comedor Rocha","R",IF(ETIQUETAS!C97="comedor I+D+i","I",IF(ETIQUETAS!C97="MAXWELL","M","C")))</f>
        <v>C</v>
      </c>
    </row>
    <row r="98" customFormat="false" ht="15" hidden="false" customHeight="false" outlineLevel="0" collapsed="false">
      <c r="A98" s="0" t="str">
        <f aca="false">CONCATENATE(ETIQUETAS!L98,"    ",ETIQUETAS!C98)</f>
        <v>    </v>
      </c>
      <c r="B98" s="0" t="str">
        <f aca="false">CONCATENATE(ETIQUETAS!A98," ",ETIQUETAS!B98)</f>
        <v> </v>
      </c>
      <c r="C98" s="0" t="str">
        <f aca="false">IF(ETIQUETAS!C98="comedor Rocha","R",IF(ETIQUETAS!C98="comedor I+D+i","I",IF(ETIQUETAS!C98="MAXWELL","M","C")))</f>
        <v>C</v>
      </c>
    </row>
    <row r="99" customFormat="false" ht="15" hidden="false" customHeight="false" outlineLevel="0" collapsed="false">
      <c r="A99" s="0" t="str">
        <f aca="false">CONCATENATE(ETIQUETAS!L99,"    ",ETIQUETAS!C99)</f>
        <v>    </v>
      </c>
      <c r="B99" s="0" t="str">
        <f aca="false">CONCATENATE(ETIQUETAS!A99," ",ETIQUETAS!B99)</f>
        <v> </v>
      </c>
      <c r="C99" s="0" t="str">
        <f aca="false">IF(ETIQUETAS!C99="comedor Rocha","R",IF(ETIQUETAS!C99="comedor I+D+i","I",IF(ETIQUETAS!C99="MAXWELL","M","C")))</f>
        <v>C</v>
      </c>
    </row>
    <row r="100" customFormat="false" ht="15" hidden="false" customHeight="false" outlineLevel="0" collapsed="false">
      <c r="A100" s="0" t="str">
        <f aca="false">CONCATENATE(ETIQUETAS!L100,"    ",ETIQUETAS!C100)</f>
        <v>    </v>
      </c>
      <c r="B100" s="0" t="str">
        <f aca="false">CONCATENATE(ETIQUETAS!A100," ",ETIQUETAS!B100)</f>
        <v> </v>
      </c>
      <c r="C100" s="0" t="str">
        <f aca="false">IF(ETIQUETAS!C100="comedor Rocha","R",IF(ETIQUETAS!C100="comedor I+D+i","I",IF(ETIQUETAS!C100="MAXWELL","M","C")))</f>
        <v>C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F4"/>
  <sheetViews>
    <sheetView showFormulas="false" showGridLines="true" showRowColHeaders="true" showZeros="true" rightToLeft="false" tabSelected="false" showOutlineSymbols="true" defaultGridColor="true" view="normal" topLeftCell="AN1" colorId="64" zoomScale="100" zoomScaleNormal="100" zoomScalePageLayoutView="100" workbookViewId="0">
      <selection pane="topLeft" activeCell="AW1" activeCellId="0" sqref="AW1"/>
    </sheetView>
  </sheetViews>
  <sheetFormatPr defaultColWidth="11.43359375" defaultRowHeight="15" zeroHeight="false" outlineLevelRow="0" outlineLevelCol="0"/>
  <cols>
    <col collapsed="false" customWidth="true" hidden="false" outlineLevel="0" max="1" min="1" style="0" width="10.14"/>
    <col collapsed="false" customWidth="true" hidden="false" outlineLevel="0" max="2" min="2" style="0" width="18.71"/>
    <col collapsed="false" customWidth="true" hidden="false" outlineLevel="0" max="3" min="3" style="0" width="19.85"/>
    <col collapsed="false" customWidth="true" hidden="false" outlineLevel="0" max="4" min="4" style="0" width="20.99"/>
    <col collapsed="false" customWidth="true" hidden="false" outlineLevel="0" max="5" min="5" style="0" width="19.85"/>
    <col collapsed="false" customWidth="true" hidden="false" outlineLevel="0" max="6" min="6" style="0" width="17.14"/>
    <col collapsed="false" customWidth="true" hidden="false" outlineLevel="0" max="16" min="16" style="0" width="19.14"/>
    <col collapsed="false" customWidth="true" hidden="false" outlineLevel="0" max="17" min="17" style="0" width="21.14"/>
  </cols>
  <sheetData>
    <row r="1" customFormat="false" ht="15" hidden="false" customHeight="false" outlineLevel="0" collapsed="false">
      <c r="A1" s="0" t="n">
        <v>1</v>
      </c>
      <c r="B1" s="0" t="n">
        <v>2</v>
      </c>
      <c r="C1" s="0" t="n">
        <v>3</v>
      </c>
      <c r="D1" s="0" t="n">
        <v>4</v>
      </c>
      <c r="E1" s="0" t="n">
        <v>5</v>
      </c>
      <c r="F1" s="0" t="n">
        <v>6</v>
      </c>
      <c r="G1" s="0" t="n">
        <v>7</v>
      </c>
      <c r="H1" s="0" t="n">
        <v>8</v>
      </c>
      <c r="I1" s="0" t="n">
        <v>9</v>
      </c>
      <c r="J1" s="0" t="n">
        <v>10</v>
      </c>
      <c r="K1" s="0" t="n">
        <v>11</v>
      </c>
      <c r="L1" s="0" t="n">
        <v>12</v>
      </c>
      <c r="M1" s="0" t="n">
        <v>13</v>
      </c>
      <c r="N1" s="0" t="n">
        <v>14</v>
      </c>
      <c r="O1" s="0" t="n">
        <v>15</v>
      </c>
      <c r="P1" s="0" t="n">
        <v>16</v>
      </c>
      <c r="Q1" s="0" t="n">
        <v>17</v>
      </c>
      <c r="R1" s="0" t="n">
        <v>18</v>
      </c>
      <c r="S1" s="0" t="n">
        <v>19</v>
      </c>
      <c r="T1" s="0" t="n">
        <v>20</v>
      </c>
      <c r="U1" s="0" t="n">
        <v>21</v>
      </c>
      <c r="V1" s="0" t="n">
        <v>22</v>
      </c>
      <c r="W1" s="0" t="n">
        <v>23</v>
      </c>
      <c r="X1" s="0" t="n">
        <v>24</v>
      </c>
      <c r="Y1" s="0" t="n">
        <v>25</v>
      </c>
      <c r="Z1" s="0" t="n">
        <v>26</v>
      </c>
      <c r="AA1" s="0" t="n">
        <v>27</v>
      </c>
      <c r="AB1" s="0" t="n">
        <v>28</v>
      </c>
      <c r="AC1" s="0" t="n">
        <v>29</v>
      </c>
      <c r="AD1" s="0" t="n">
        <v>30</v>
      </c>
      <c r="AE1" s="0" t="n">
        <v>31</v>
      </c>
      <c r="AF1" s="0" t="n">
        <v>32</v>
      </c>
      <c r="AG1" s="0" t="n">
        <v>33</v>
      </c>
      <c r="AH1" s="0" t="n">
        <v>34</v>
      </c>
      <c r="AI1" s="0" t="n">
        <v>35</v>
      </c>
      <c r="AJ1" s="0" t="n">
        <v>36</v>
      </c>
      <c r="AK1" s="0" t="n">
        <v>37</v>
      </c>
      <c r="AL1" s="0" t="n">
        <v>38</v>
      </c>
      <c r="AM1" s="0" t="n">
        <v>39</v>
      </c>
      <c r="AN1" s="0" t="n">
        <v>40</v>
      </c>
      <c r="AO1" s="0" t="n">
        <v>41</v>
      </c>
      <c r="AP1" s="0" t="n">
        <v>42</v>
      </c>
      <c r="AQ1" s="0" t="n">
        <v>43</v>
      </c>
      <c r="AR1" s="0" t="n">
        <v>44</v>
      </c>
      <c r="AS1" s="0" t="n">
        <v>45</v>
      </c>
      <c r="AT1" s="0" t="n">
        <v>46</v>
      </c>
      <c r="AU1" s="0" t="n">
        <v>47</v>
      </c>
      <c r="AV1" s="0" t="n">
        <v>48</v>
      </c>
      <c r="AW1" s="0" t="n">
        <v>49</v>
      </c>
      <c r="AX1" s="0" t="n">
        <v>50</v>
      </c>
      <c r="AY1" s="0" t="n">
        <v>51</v>
      </c>
      <c r="AZ1" s="0" t="n">
        <v>52</v>
      </c>
      <c r="BA1" s="0" t="n">
        <v>53</v>
      </c>
      <c r="BB1" s="0" t="n">
        <v>54</v>
      </c>
      <c r="BC1" s="0" t="n">
        <v>55</v>
      </c>
      <c r="BD1" s="0" t="n">
        <v>56</v>
      </c>
      <c r="BE1" s="0" t="n">
        <v>57</v>
      </c>
      <c r="BF1" s="0" t="n">
        <v>58</v>
      </c>
    </row>
    <row r="2" customFormat="false" ht="15" hidden="false" customHeight="false" outlineLevel="0" collapsed="false">
      <c r="A2" s="0" t="str">
        <f aca="false">'ETIQUETAS2-BIS'!A2</f>
        <v>126    comedor Comercial</v>
      </c>
      <c r="B2" s="0" t="str">
        <f aca="false">'ETIQUETAS2-BIS'!A3</f>
        <v>0    comedor I+D+i</v>
      </c>
      <c r="C2" s="0" t="str">
        <f aca="false">'ETIQUETAS2-BIS'!A4</f>
        <v>2    comedor I+D+i</v>
      </c>
      <c r="D2" s="0" t="str">
        <f aca="false">'ETIQUETAS2-BIS'!A5</f>
        <v>0    comedor I+D+i</v>
      </c>
      <c r="E2" s="0" t="str">
        <f aca="false">'ETIQUETAS2-BIS'!A6</f>
        <v>58    comedor Rocha</v>
      </c>
      <c r="F2" s="0" t="str">
        <f aca="false">'ETIQUETAS2-BIS'!A7</f>
        <v>14    comedor I+D+i</v>
      </c>
      <c r="G2" s="0" t="str">
        <f aca="false">'ETIQUETAS2-BIS'!A8</f>
        <v>18    comedor Comercial</v>
      </c>
      <c r="H2" s="0" t="str">
        <f aca="false">'ETIQUETAS2-BIS'!A9</f>
        <v>0    comedor Rocha</v>
      </c>
      <c r="I2" s="0" t="str">
        <f aca="false">'ETIQUETAS2-BIS'!A10</f>
        <v>92    comedor I+D+i</v>
      </c>
      <c r="J2" s="0" t="str">
        <f aca="false">'ETIQUETAS2-BIS'!A11</f>
        <v>0    comedor I+D+i</v>
      </c>
      <c r="K2" s="0" t="str">
        <f aca="false">'ETIQUETAS2-BIS'!A12</f>
        <v>229    comedor I+D+i</v>
      </c>
      <c r="L2" s="0" t="str">
        <f aca="false">'ETIQUETAS2-BIS'!A13</f>
        <v>0    comedor Rocha</v>
      </c>
      <c r="M2" s="0" t="str">
        <f aca="false">'ETIQUETAS2-BIS'!A14</f>
        <v>146    comedor Rocha</v>
      </c>
      <c r="N2" s="0" t="str">
        <f aca="false">'ETIQUETAS2-BIS'!A15</f>
        <v>0    comedor Rocha</v>
      </c>
      <c r="O2" s="0" t="str">
        <f aca="false">'ETIQUETAS2-BIS'!A16</f>
        <v>53    comedor Rocha</v>
      </c>
      <c r="P2" s="0" t="e">
        <f aca="false">'ETIQUETAS2-BIS'!A17</f>
        <v>#N/A</v>
      </c>
      <c r="Q2" s="0" t="e">
        <f aca="false">'ETIQUETAS2-BIS'!A18</f>
        <v>#N/A</v>
      </c>
      <c r="R2" s="0" t="e">
        <f aca="false">'ETIQUETAS2-BIS'!A19</f>
        <v>#N/A</v>
      </c>
      <c r="S2" s="0" t="e">
        <f aca="false">'ETIQUETAS2-BIS'!A20</f>
        <v>#N/A</v>
      </c>
      <c r="T2" s="0" t="e">
        <f aca="false">'ETIQUETAS2-BIS'!A21</f>
        <v>#N/A</v>
      </c>
      <c r="U2" s="0" t="e">
        <f aca="false">'ETIQUETAS2-BIS'!A22</f>
        <v>#N/A</v>
      </c>
      <c r="V2" s="0" t="e">
        <f aca="false">'ETIQUETAS2-BIS'!A23</f>
        <v>#N/A</v>
      </c>
      <c r="W2" s="0" t="e">
        <f aca="false">'ETIQUETAS2-BIS'!A24</f>
        <v>#N/A</v>
      </c>
      <c r="X2" s="0" t="e">
        <f aca="false">'ETIQUETAS2-BIS'!A25</f>
        <v>#N/A</v>
      </c>
      <c r="Y2" s="0" t="e">
        <f aca="false">'ETIQUETAS2-BIS'!A26</f>
        <v>#N/A</v>
      </c>
      <c r="Z2" s="0" t="e">
        <f aca="false">'ETIQUETAS2-BIS'!A27</f>
        <v>#N/A</v>
      </c>
      <c r="AA2" s="0" t="e">
        <f aca="false">'ETIQUETAS2-BIS'!A28</f>
        <v>#N/A</v>
      </c>
      <c r="AB2" s="0" t="e">
        <f aca="false">'ETIQUETAS2-BIS'!A29</f>
        <v>#N/A</v>
      </c>
      <c r="AC2" s="0" t="e">
        <f aca="false">'ETIQUETAS2-BIS'!A30</f>
        <v>#N/A</v>
      </c>
      <c r="AD2" s="0" t="e">
        <f aca="false">'ETIQUETAS2-BIS'!A31</f>
        <v>#N/A</v>
      </c>
      <c r="AE2" s="0" t="e">
        <f aca="false">'ETIQUETAS2-BIS'!A32</f>
        <v>#N/A</v>
      </c>
      <c r="AF2" s="0" t="e">
        <f aca="false">'ETIQUETAS2-BIS'!A33</f>
        <v>#N/A</v>
      </c>
      <c r="AG2" s="0" t="e">
        <f aca="false">'ETIQUETAS2-BIS'!A34</f>
        <v>#N/A</v>
      </c>
      <c r="AH2" s="0" t="e">
        <f aca="false">'ETIQUETAS2-BIS'!A35</f>
        <v>#N/A</v>
      </c>
      <c r="AI2" s="0" t="e">
        <f aca="false">'ETIQUETAS2-BIS'!A36</f>
        <v>#N/A</v>
      </c>
      <c r="AJ2" s="0" t="e">
        <f aca="false">'ETIQUETAS2-BIS'!A37</f>
        <v>#N/A</v>
      </c>
      <c r="AK2" s="0" t="e">
        <f aca="false">'ETIQUETAS2-BIS'!A38</f>
        <v>#N/A</v>
      </c>
      <c r="AL2" s="0" t="e">
        <f aca="false">'ETIQUETAS2-BIS'!A39</f>
        <v>#N/A</v>
      </c>
      <c r="AM2" s="0" t="e">
        <f aca="false">'ETIQUETAS2-BIS'!A40</f>
        <v>#N/A</v>
      </c>
      <c r="AN2" s="0" t="e">
        <f aca="false">'ETIQUETAS2-BIS'!A41</f>
        <v>#N/A</v>
      </c>
      <c r="AO2" s="0" t="e">
        <f aca="false">'ETIQUETAS2-BIS'!A42</f>
        <v>#N/A</v>
      </c>
      <c r="AP2" s="0" t="e">
        <f aca="false">'ETIQUETAS2-BIS'!A43</f>
        <v>#N/A</v>
      </c>
      <c r="AQ2" s="0" t="e">
        <f aca="false">'ETIQUETAS2-BIS'!A44</f>
        <v>#N/A</v>
      </c>
      <c r="AR2" s="0" t="e">
        <f aca="false">'ETIQUETAS2-BIS'!A45</f>
        <v>#N/A</v>
      </c>
      <c r="AS2" s="0" t="e">
        <f aca="false">'ETIQUETAS2-BIS'!A46</f>
        <v>#N/A</v>
      </c>
      <c r="AT2" s="0" t="e">
        <f aca="false">'ETIQUETAS2-BIS'!A47</f>
        <v>#N/A</v>
      </c>
      <c r="AU2" s="0" t="e">
        <f aca="false">'ETIQUETAS2-BIS'!A48</f>
        <v>#N/A</v>
      </c>
      <c r="AV2" s="0" t="e">
        <f aca="false">'ETIQUETAS2-BIS'!A49</f>
        <v>#N/A</v>
      </c>
      <c r="AW2" s="0" t="e">
        <f aca="false">'ETIQUETAS2-BIS'!A50</f>
        <v>#N/A</v>
      </c>
      <c r="AX2" s="0" t="e">
        <f aca="false">'ETIQUETAS2-BIS'!A51</f>
        <v>#N/A</v>
      </c>
      <c r="AY2" s="0" t="e">
        <f aca="false">'ETIQUETAS2-BIS'!A52</f>
        <v>#N/A</v>
      </c>
      <c r="AZ2" s="0" t="n">
        <f aca="false">'ETIQUETAS2-BIS'!F48</f>
        <v>0</v>
      </c>
      <c r="BA2" s="0" t="n">
        <f aca="false">'ETIQUETAS2-BIS'!G48</f>
        <v>0</v>
      </c>
      <c r="BB2" s="0" t="n">
        <f aca="false">'ETIQUETAS2-BIS'!H48</f>
        <v>0</v>
      </c>
      <c r="BC2" s="0" t="n">
        <f aca="false">'ETIQUETAS2-BIS'!I48</f>
        <v>0</v>
      </c>
      <c r="BD2" s="0" t="n">
        <f aca="false">'ETIQUETAS2-BIS'!J48</f>
        <v>0</v>
      </c>
      <c r="BE2" s="0" t="n">
        <f aca="false">'ETIQUETAS2-BIS'!K48</f>
        <v>0</v>
      </c>
      <c r="BF2" s="0" t="n">
        <f aca="false">'ETIQUETAS2-BIS'!L48</f>
        <v>0</v>
      </c>
    </row>
    <row r="3" customFormat="false" ht="15" hidden="false" customHeight="false" outlineLevel="0" collapsed="false">
      <c r="A3" s="0" t="str">
        <f aca="false">'ETIQUETAS2-BIS'!B2</f>
        <v>Benjamín Mariño Añón</v>
      </c>
      <c r="B3" s="0" t="str">
        <f aca="false">'ETIQUETAS2-BIS'!B3</f>
        <v>Samuel García García</v>
      </c>
      <c r="C3" s="0" t="str">
        <f aca="false">'ETIQUETAS2-BIS'!B4</f>
        <v>MIGUEL RUIZ GARCIA</v>
      </c>
      <c r="D3" s="0" t="str">
        <f aca="false">'ETIQUETAS2-BIS'!B5</f>
        <v>Martin Novoa Pello</v>
      </c>
      <c r="E3" s="0" t="str">
        <f aca="false">'ETIQUETAS2-BIS'!B6</f>
        <v>David Rodríguez Hierro</v>
      </c>
      <c r="F3" s="0" t="str">
        <f aca="false">'ETIQUETAS2-BIS'!B7</f>
        <v>Enrique Romay Castiñeira</v>
      </c>
      <c r="G3" s="0" t="str">
        <f aca="false">'ETIQUETAS2-BIS'!B8</f>
        <v>Alicia Mourelle Blanco</v>
      </c>
      <c r="H3" s="0" t="str">
        <f aca="false">'ETIQUETAS2-BIS'!B9</f>
        <v>Maura Outeiral García</v>
      </c>
      <c r="I3" s="0" t="str">
        <f aca="false">'ETIQUETAS2-BIS'!B10</f>
        <v>Sergio Bello Martinez</v>
      </c>
      <c r="J3" s="0" t="str">
        <f aca="false">'ETIQUETAS2-BIS'!B11</f>
        <v>Javier Gallego Fernández</v>
      </c>
      <c r="K3" s="0" t="str">
        <f aca="false">'ETIQUETAS2-BIS'!B12</f>
        <v>IVAN BOTANA GARCIA</v>
      </c>
      <c r="L3" s="0" t="str">
        <f aca="false">'ETIQUETAS2-BIS'!B13</f>
        <v>María Marante Boado</v>
      </c>
      <c r="M3" s="0" t="str">
        <f aca="false">'ETIQUETAS2-BIS'!B14</f>
        <v>Carlos Perez Sainz</v>
      </c>
      <c r="N3" s="0" t="str">
        <f aca="false">'ETIQUETAS2-BIS'!B15</f>
        <v>MANUEL ALEJANDRO CASAL</v>
      </c>
      <c r="O3" s="0" t="str">
        <f aca="false">'ETIQUETAS2-BIS'!B16</f>
        <v>Gabriel Viqueira Miranda</v>
      </c>
      <c r="P3" s="0" t="e">
        <f aca="false">'ETIQUETAS2-BIS'!B17</f>
        <v>#N/A</v>
      </c>
      <c r="Q3" s="0" t="e">
        <f aca="false">'ETIQUETAS2-BIS'!B18</f>
        <v>#N/A</v>
      </c>
      <c r="R3" s="0" t="e">
        <f aca="false">'ETIQUETAS2-BIS'!B19</f>
        <v>#N/A</v>
      </c>
      <c r="S3" s="0" t="e">
        <f aca="false">'ETIQUETAS2-BIS'!B20</f>
        <v>#N/A</v>
      </c>
      <c r="T3" s="0" t="e">
        <f aca="false">'ETIQUETAS2-BIS'!B21</f>
        <v>#N/A</v>
      </c>
      <c r="U3" s="0" t="e">
        <f aca="false">'ETIQUETAS2-BIS'!B22</f>
        <v>#N/A</v>
      </c>
      <c r="V3" s="0" t="e">
        <f aca="false">'ETIQUETAS2-BIS'!B23</f>
        <v>#N/A</v>
      </c>
      <c r="W3" s="0" t="e">
        <f aca="false">'ETIQUETAS2-BIS'!B24</f>
        <v>#N/A</v>
      </c>
      <c r="X3" s="0" t="e">
        <f aca="false">'ETIQUETAS2-BIS'!B25</f>
        <v>#N/A</v>
      </c>
      <c r="Y3" s="0" t="e">
        <f aca="false">'ETIQUETAS2-BIS'!B26</f>
        <v>#N/A</v>
      </c>
      <c r="Z3" s="0" t="e">
        <f aca="false">'ETIQUETAS2-BIS'!B27</f>
        <v>#N/A</v>
      </c>
      <c r="AA3" s="0" t="e">
        <f aca="false">'ETIQUETAS2-BIS'!B28</f>
        <v>#N/A</v>
      </c>
      <c r="AB3" s="0" t="e">
        <f aca="false">'ETIQUETAS2-BIS'!B29</f>
        <v>#N/A</v>
      </c>
      <c r="AC3" s="0" t="e">
        <f aca="false">'ETIQUETAS2-BIS'!B30</f>
        <v>#N/A</v>
      </c>
      <c r="AD3" s="0" t="e">
        <f aca="false">'ETIQUETAS2-BIS'!B31</f>
        <v>#N/A</v>
      </c>
      <c r="AE3" s="0" t="e">
        <f aca="false">'ETIQUETAS2-BIS'!B32</f>
        <v>#N/A</v>
      </c>
      <c r="AF3" s="0" t="e">
        <f aca="false">'ETIQUETAS2-BIS'!B33</f>
        <v>#N/A</v>
      </c>
      <c r="AG3" s="0" t="e">
        <f aca="false">'ETIQUETAS2-BIS'!B34</f>
        <v>#N/A</v>
      </c>
      <c r="AH3" s="0" t="e">
        <f aca="false">'ETIQUETAS2-BIS'!B35</f>
        <v>#N/A</v>
      </c>
      <c r="AI3" s="0" t="e">
        <f aca="false">'ETIQUETAS2-BIS'!B36</f>
        <v>#N/A</v>
      </c>
      <c r="AJ3" s="0" t="e">
        <f aca="false">'ETIQUETAS2-BIS'!B37</f>
        <v>#N/A</v>
      </c>
      <c r="AK3" s="0" t="e">
        <f aca="false">'ETIQUETAS2-BIS'!B38</f>
        <v>#N/A</v>
      </c>
      <c r="AL3" s="0" t="e">
        <f aca="false">'ETIQUETAS2-BIS'!B39</f>
        <v>#N/A</v>
      </c>
      <c r="AM3" s="0" t="e">
        <f aca="false">'ETIQUETAS2-BIS'!B40</f>
        <v>#N/A</v>
      </c>
      <c r="AN3" s="0" t="e">
        <f aca="false">'ETIQUETAS2-BIS'!B41</f>
        <v>#N/A</v>
      </c>
      <c r="AO3" s="0" t="e">
        <f aca="false">'ETIQUETAS2-BIS'!B42</f>
        <v>#N/A</v>
      </c>
      <c r="AP3" s="0" t="e">
        <f aca="false">'ETIQUETAS2-BIS'!B43</f>
        <v>#N/A</v>
      </c>
      <c r="AQ3" s="0" t="e">
        <f aca="false">'ETIQUETAS2-BIS'!B44</f>
        <v>#N/A</v>
      </c>
      <c r="AR3" s="0" t="e">
        <f aca="false">'ETIQUETAS2-BIS'!B45</f>
        <v>#N/A</v>
      </c>
      <c r="AS3" s="0" t="e">
        <f aca="false">'ETIQUETAS2-BIS'!B46</f>
        <v>#N/A</v>
      </c>
      <c r="AT3" s="0" t="e">
        <f aca="false">'ETIQUETAS2-BIS'!B47</f>
        <v>#N/A</v>
      </c>
      <c r="AU3" s="0" t="e">
        <f aca="false">'ETIQUETAS2-BIS'!B48</f>
        <v>#N/A</v>
      </c>
      <c r="AV3" s="0" t="e">
        <f aca="false">'ETIQUETAS2-BIS'!B49</f>
        <v>#N/A</v>
      </c>
      <c r="AW3" s="0" t="e">
        <f aca="false">'ETIQUETAS2-BIS'!B50</f>
        <v>#N/A</v>
      </c>
      <c r="AX3" s="0" t="e">
        <f aca="false">'ETIQUETAS2-BIS'!B51</f>
        <v>#N/A</v>
      </c>
      <c r="AY3" s="0" t="e">
        <f aca="false">'ETIQUETAS2-BIS'!B52</f>
        <v>#N/A</v>
      </c>
      <c r="AZ3" s="0" t="n">
        <f aca="false">'ETIQUETAS2-BIS'!G48</f>
        <v>0</v>
      </c>
      <c r="BA3" s="0" t="n">
        <f aca="false">'ETIQUETAS2-BIS'!H48</f>
        <v>0</v>
      </c>
      <c r="BB3" s="0" t="n">
        <f aca="false">'ETIQUETAS2-BIS'!I48</f>
        <v>0</v>
      </c>
      <c r="BC3" s="0" t="n">
        <f aca="false">'ETIQUETAS2-BIS'!J48</f>
        <v>0</v>
      </c>
      <c r="BD3" s="0" t="n">
        <f aca="false">'ETIQUETAS2-BIS'!K48</f>
        <v>0</v>
      </c>
      <c r="BE3" s="0" t="n">
        <f aca="false">'ETIQUETAS2-BIS'!L48</f>
        <v>0</v>
      </c>
      <c r="BF3" s="0" t="n">
        <f aca="false">'ETIQUETAS2-BIS'!M48</f>
        <v>0</v>
      </c>
    </row>
    <row r="4" customFormat="false" ht="15" hidden="false" customHeight="false" outlineLevel="0" collapsed="false">
      <c r="A4" s="0" t="str">
        <f aca="false">'ETIQUETAS2-BIS'!C2</f>
        <v>C</v>
      </c>
      <c r="B4" s="0" t="str">
        <f aca="false">'ETIQUETAS2-BIS'!C3</f>
        <v>I</v>
      </c>
      <c r="C4" s="0" t="str">
        <f aca="false">'ETIQUETAS2-BIS'!C4</f>
        <v>I</v>
      </c>
      <c r="D4" s="0" t="str">
        <f aca="false">'ETIQUETAS2-BIS'!C5</f>
        <v>I</v>
      </c>
      <c r="E4" s="0" t="str">
        <f aca="false">'ETIQUETAS2-BIS'!C6</f>
        <v>R</v>
      </c>
      <c r="F4" s="0" t="str">
        <f aca="false">'ETIQUETAS2-BIS'!C7</f>
        <v>I</v>
      </c>
      <c r="G4" s="0" t="str">
        <f aca="false">'ETIQUETAS2-BIS'!C8</f>
        <v>C</v>
      </c>
      <c r="H4" s="0" t="str">
        <f aca="false">'ETIQUETAS2-BIS'!C9</f>
        <v>R</v>
      </c>
      <c r="I4" s="0" t="str">
        <f aca="false">'ETIQUETAS2-BIS'!C10</f>
        <v>I</v>
      </c>
      <c r="J4" s="0" t="str">
        <f aca="false">'ETIQUETAS2-BIS'!C11</f>
        <v>I</v>
      </c>
      <c r="K4" s="0" t="str">
        <f aca="false">'ETIQUETAS2-BIS'!C12</f>
        <v>I</v>
      </c>
      <c r="L4" s="0" t="str">
        <f aca="false">'ETIQUETAS2-BIS'!C13</f>
        <v>R</v>
      </c>
      <c r="M4" s="0" t="str">
        <f aca="false">'ETIQUETAS2-BIS'!C14</f>
        <v>R</v>
      </c>
      <c r="N4" s="0" t="str">
        <f aca="false">'ETIQUETAS2-BIS'!C15</f>
        <v>R</v>
      </c>
      <c r="O4" s="0" t="str">
        <f aca="false">'ETIQUETAS2-BIS'!C16</f>
        <v>R</v>
      </c>
      <c r="P4" s="0" t="e">
        <f aca="false">'ETIQUETAS2-BIS'!C17</f>
        <v>#N/A</v>
      </c>
      <c r="Q4" s="0" t="e">
        <f aca="false">'ETIQUETAS2-BIS'!C18</f>
        <v>#N/A</v>
      </c>
      <c r="R4" s="0" t="e">
        <f aca="false">'ETIQUETAS2-BIS'!C19</f>
        <v>#N/A</v>
      </c>
      <c r="S4" s="0" t="e">
        <f aca="false">'ETIQUETAS2-BIS'!C20</f>
        <v>#N/A</v>
      </c>
      <c r="T4" s="0" t="e">
        <f aca="false">'ETIQUETAS2-BIS'!C21</f>
        <v>#N/A</v>
      </c>
      <c r="U4" s="0" t="e">
        <f aca="false">'ETIQUETAS2-BIS'!C22</f>
        <v>#N/A</v>
      </c>
      <c r="V4" s="0" t="e">
        <f aca="false">'ETIQUETAS2-BIS'!C23</f>
        <v>#N/A</v>
      </c>
      <c r="W4" s="0" t="e">
        <f aca="false">'ETIQUETAS2-BIS'!C24</f>
        <v>#N/A</v>
      </c>
      <c r="X4" s="0" t="e">
        <f aca="false">'ETIQUETAS2-BIS'!C25</f>
        <v>#N/A</v>
      </c>
      <c r="Y4" s="0" t="e">
        <f aca="false">'ETIQUETAS2-BIS'!C26</f>
        <v>#N/A</v>
      </c>
      <c r="Z4" s="0" t="e">
        <f aca="false">'ETIQUETAS2-BIS'!C27</f>
        <v>#N/A</v>
      </c>
      <c r="AA4" s="0" t="e">
        <f aca="false">'ETIQUETAS2-BIS'!C28</f>
        <v>#N/A</v>
      </c>
      <c r="AB4" s="0" t="e">
        <f aca="false">'ETIQUETAS2-BIS'!C29</f>
        <v>#N/A</v>
      </c>
      <c r="AC4" s="0" t="e">
        <f aca="false">'ETIQUETAS2-BIS'!C30</f>
        <v>#N/A</v>
      </c>
      <c r="AD4" s="0" t="e">
        <f aca="false">'ETIQUETAS2-BIS'!C31</f>
        <v>#N/A</v>
      </c>
      <c r="AE4" s="0" t="e">
        <f aca="false">'ETIQUETAS2-BIS'!C32</f>
        <v>#N/A</v>
      </c>
      <c r="AF4" s="0" t="e">
        <f aca="false">'ETIQUETAS2-BIS'!C33</f>
        <v>#N/A</v>
      </c>
      <c r="AG4" s="0" t="e">
        <f aca="false">'ETIQUETAS2-BIS'!C34</f>
        <v>#N/A</v>
      </c>
      <c r="AH4" s="0" t="e">
        <f aca="false">'ETIQUETAS2-BIS'!C35</f>
        <v>#N/A</v>
      </c>
      <c r="AI4" s="0" t="e">
        <f aca="false">'ETIQUETAS2-BIS'!C36</f>
        <v>#N/A</v>
      </c>
      <c r="AJ4" s="0" t="e">
        <f aca="false">'ETIQUETAS2-BIS'!C37</f>
        <v>#N/A</v>
      </c>
      <c r="AK4" s="0" t="e">
        <f aca="false">'ETIQUETAS2-BIS'!C38</f>
        <v>#N/A</v>
      </c>
      <c r="AL4" s="0" t="e">
        <f aca="false">'ETIQUETAS2-BIS'!C39</f>
        <v>#N/A</v>
      </c>
      <c r="AM4" s="0" t="e">
        <f aca="false">'ETIQUETAS2-BIS'!C40</f>
        <v>#N/A</v>
      </c>
      <c r="AN4" s="0" t="e">
        <f aca="false">'ETIQUETAS2-BIS'!C41</f>
        <v>#N/A</v>
      </c>
      <c r="AO4" s="0" t="e">
        <f aca="false">'ETIQUETAS2-BIS'!C42</f>
        <v>#N/A</v>
      </c>
      <c r="AP4" s="0" t="e">
        <f aca="false">'ETIQUETAS2-BIS'!C43</f>
        <v>#N/A</v>
      </c>
      <c r="AQ4" s="0" t="e">
        <f aca="false">'ETIQUETAS2-BIS'!C44</f>
        <v>#N/A</v>
      </c>
      <c r="AR4" s="0" t="e">
        <f aca="false">'ETIQUETAS2-BIS'!C45</f>
        <v>#N/A</v>
      </c>
      <c r="AS4" s="0" t="e">
        <f aca="false">'ETIQUETAS2-BIS'!C46</f>
        <v>#N/A</v>
      </c>
      <c r="AT4" s="0" t="e">
        <f aca="false">'ETIQUETAS2-BIS'!C47</f>
        <v>#N/A</v>
      </c>
      <c r="AU4" s="0" t="e">
        <f aca="false">'ETIQUETAS2-BIS'!C48</f>
        <v>#N/A</v>
      </c>
      <c r="AV4" s="0" t="e">
        <f aca="false">'ETIQUETAS2-BIS'!C49</f>
        <v>#N/A</v>
      </c>
      <c r="AW4" s="0" t="e">
        <f aca="false">'ETIQUETAS2-BIS'!C50</f>
        <v>#N/A</v>
      </c>
      <c r="AX4" s="0" t="e">
        <f aca="false">'ETIQUETAS2-BIS'!C51</f>
        <v>#N/A</v>
      </c>
      <c r="AY4" s="0" t="e">
        <f aca="false">'ETIQUETAS2-BIS'!C52</f>
        <v>#N/A</v>
      </c>
      <c r="AZ4" s="0" t="n">
        <f aca="false">'ETIQUETAS2-BIS'!H48</f>
        <v>0</v>
      </c>
      <c r="BA4" s="0" t="n">
        <f aca="false">'ETIQUETAS2-BIS'!I48</f>
        <v>0</v>
      </c>
      <c r="BB4" s="0" t="n">
        <f aca="false">'ETIQUETAS2-BIS'!J48</f>
        <v>0</v>
      </c>
      <c r="BC4" s="0" t="n">
        <f aca="false">'ETIQUETAS2-BIS'!K48</f>
        <v>0</v>
      </c>
      <c r="BD4" s="0" t="n">
        <f aca="false">'ETIQUETAS2-BIS'!L48</f>
        <v>0</v>
      </c>
      <c r="BE4" s="0" t="n">
        <f aca="false">'ETIQUETAS2-BIS'!M48</f>
        <v>0</v>
      </c>
      <c r="BF4" s="0" t="n">
        <f aca="false">'ETIQUETAS2-BIS'!N48</f>
        <v>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1:T30"/>
  <sheetViews>
    <sheetView showFormulas="false" showGridLines="true" showRowColHeaders="true" showZeros="true" rightToLeft="false" tabSelected="false" showOutlineSymbols="true" defaultGridColor="true" view="normal" topLeftCell="A1" colorId="64" zoomScale="60" zoomScaleNormal="60" zoomScalePageLayoutView="100" workbookViewId="0">
      <selection pane="topLeft" activeCell="B13" activeCellId="0" sqref="B13"/>
    </sheetView>
  </sheetViews>
  <sheetFormatPr defaultColWidth="11.43359375" defaultRowHeight="18" zeroHeight="false" outlineLevelRow="0" outlineLevelCol="0"/>
  <cols>
    <col collapsed="false" customWidth="true" hidden="false" outlineLevel="0" max="1" min="1" style="9" width="4.57"/>
    <col collapsed="false" customWidth="true" hidden="false" outlineLevel="0" max="2" min="2" style="60" width="28.29"/>
    <col collapsed="false" customWidth="true" hidden="false" outlineLevel="0" max="3" min="3" style="9" width="22.57"/>
    <col collapsed="false" customWidth="true" hidden="false" outlineLevel="0" max="4" min="4" style="9" width="1.14"/>
    <col collapsed="false" customWidth="true" hidden="false" outlineLevel="0" max="5" min="5" style="9" width="10.99"/>
    <col collapsed="false" customWidth="true" hidden="false" outlineLevel="0" max="6" min="6" style="9" width="1.29"/>
    <col collapsed="false" customWidth="true" hidden="false" outlineLevel="0" max="7" min="7" style="60" width="28.71"/>
    <col collapsed="false" customWidth="true" hidden="false" outlineLevel="0" max="8" min="8" style="9" width="29.86"/>
    <col collapsed="false" customWidth="true" hidden="false" outlineLevel="0" max="9" min="9" style="9" width="1.85"/>
    <col collapsed="false" customWidth="true" hidden="false" outlineLevel="0" max="10" min="10" style="9" width="33.29"/>
    <col collapsed="false" customWidth="true" hidden="false" outlineLevel="0" max="11" min="11" style="9" width="23.86"/>
    <col collapsed="false" customWidth="true" hidden="false" outlineLevel="0" max="12" min="12" style="9" width="11.14"/>
    <col collapsed="false" customWidth="false" hidden="false" outlineLevel="0" max="1024" min="13" style="9" width="11.42"/>
  </cols>
  <sheetData>
    <row r="1" customFormat="false" ht="80.1" hidden="false" customHeight="true" outlineLevel="0" collapsed="false">
      <c r="B1" s="61" t="s">
        <v>811</v>
      </c>
    </row>
    <row r="2" customFormat="false" ht="18" hidden="false" customHeight="false" outlineLevel="0" collapsed="false">
      <c r="B2" s="60" t="str">
        <f aca="false">ETIQUETA3!A2</f>
        <v>126    comedor Comercial</v>
      </c>
      <c r="G2" s="60" t="str">
        <f aca="false">ETIQUETA3!B2</f>
        <v>0    comedor I+D+i</v>
      </c>
    </row>
    <row r="3" customFormat="false" ht="18" hidden="false" customHeight="false" outlineLevel="0" collapsed="false">
      <c r="B3" s="60" t="str">
        <f aca="false">ETIQUETA3!A3</f>
        <v>Benjamín Mariño Añón</v>
      </c>
      <c r="G3" s="60" t="str">
        <f aca="false">ETIQUETA3!B3</f>
        <v>Samuel García García</v>
      </c>
    </row>
    <row r="6" customFormat="false" ht="60" hidden="false" customHeight="true" outlineLevel="0" collapsed="false">
      <c r="B6" s="62" t="str">
        <f aca="false">ETIQUETA3!A4</f>
        <v>C</v>
      </c>
      <c r="G6" s="62" t="str">
        <f aca="false">ETIQUETA3!B4</f>
        <v>I</v>
      </c>
    </row>
    <row r="7" customFormat="false" ht="80.1" hidden="false" customHeight="true" outlineLevel="0" collapsed="false"/>
    <row r="8" customFormat="false" ht="18" hidden="false" customHeight="false" outlineLevel="0" collapsed="false">
      <c r="B8" s="60" t="str">
        <f aca="false">ETIQUETA3!C2</f>
        <v>2    comedor I+D+i</v>
      </c>
      <c r="G8" s="60" t="str">
        <f aca="false">ETIQUETA3!D2</f>
        <v>0    comedor I+D+i</v>
      </c>
    </row>
    <row r="9" customFormat="false" ht="18" hidden="false" customHeight="false" outlineLevel="0" collapsed="false">
      <c r="B9" s="60" t="str">
        <f aca="false">ETIQUETA3!C3</f>
        <v>MIGUEL RUIZ GARCIA</v>
      </c>
      <c r="G9" s="60" t="str">
        <f aca="false">ETIQUETA3!D3</f>
        <v>Martin Novoa Pello</v>
      </c>
    </row>
    <row r="10" customFormat="false" ht="18" hidden="false" customHeight="false" outlineLevel="0" collapsed="false">
      <c r="M10" s="60"/>
      <c r="N10" s="60"/>
      <c r="O10" s="60"/>
      <c r="P10" s="60"/>
      <c r="Q10" s="60"/>
      <c r="R10" s="60"/>
      <c r="S10" s="60"/>
      <c r="T10" s="60"/>
    </row>
    <row r="12" customFormat="false" ht="60" hidden="false" customHeight="true" outlineLevel="0" collapsed="false">
      <c r="B12" s="62" t="str">
        <f aca="false">ETIQUETA3!C4</f>
        <v>I</v>
      </c>
      <c r="G12" s="62" t="str">
        <f aca="false">ETIQUETA3!D4</f>
        <v>I</v>
      </c>
    </row>
    <row r="13" customFormat="false" ht="80.1" hidden="false" customHeight="true" outlineLevel="0" collapsed="false"/>
    <row r="14" customFormat="false" ht="18" hidden="false" customHeight="false" outlineLevel="0" collapsed="false">
      <c r="B14" s="60" t="str">
        <f aca="false">ETIQUETA3!E2</f>
        <v>58    comedor Rocha</v>
      </c>
      <c r="G14" s="60" t="str">
        <f aca="false">ETIQUETA3!F2</f>
        <v>14    comedor I+D+i</v>
      </c>
    </row>
    <row r="15" customFormat="false" ht="18" hidden="false" customHeight="false" outlineLevel="0" collapsed="false">
      <c r="B15" s="60" t="str">
        <f aca="false">ETIQUETA3!E3</f>
        <v>David Rodríguez Hierro</v>
      </c>
      <c r="G15" s="60" t="str">
        <f aca="false">ETIQUETA3!F3</f>
        <v>Enrique Romay Castiñeira</v>
      </c>
    </row>
    <row r="18" customFormat="false" ht="60" hidden="false" customHeight="true" outlineLevel="0" collapsed="false">
      <c r="B18" s="62" t="str">
        <f aca="false">ETIQUETA3!E4</f>
        <v>R</v>
      </c>
      <c r="G18" s="62" t="str">
        <f aca="false">ETIQUETA3!F4</f>
        <v>I</v>
      </c>
    </row>
    <row r="19" customFormat="false" ht="80.1" hidden="false" customHeight="true" outlineLevel="0" collapsed="false"/>
    <row r="20" customFormat="false" ht="18" hidden="false" customHeight="false" outlineLevel="0" collapsed="false">
      <c r="B20" s="60" t="str">
        <f aca="false">ETIQUETA3!G2</f>
        <v>18    comedor Comercial</v>
      </c>
      <c r="G20" s="60" t="str">
        <f aca="false">ETIQUETA3!H2</f>
        <v>0    comedor Rocha</v>
      </c>
    </row>
    <row r="21" customFormat="false" ht="18" hidden="false" customHeight="false" outlineLevel="0" collapsed="false">
      <c r="B21" s="60" t="str">
        <f aca="false">ETIQUETA3!G3</f>
        <v>Alicia Mourelle Blanco</v>
      </c>
      <c r="G21" s="60" t="str">
        <f aca="false">ETIQUETA3!H3</f>
        <v>Maura Outeiral García</v>
      </c>
    </row>
    <row r="24" customFormat="false" ht="60" hidden="false" customHeight="true" outlineLevel="0" collapsed="false">
      <c r="B24" s="62" t="str">
        <f aca="false">ETIQUETA3!G4</f>
        <v>C</v>
      </c>
      <c r="G24" s="62" t="str">
        <f aca="false">ETIQUETA3!H4</f>
        <v>R</v>
      </c>
    </row>
    <row r="25" customFormat="false" ht="80.1" hidden="false" customHeight="true" outlineLevel="0" collapsed="false"/>
    <row r="26" customFormat="false" ht="18" hidden="false" customHeight="false" outlineLevel="0" collapsed="false">
      <c r="B26" s="60" t="str">
        <f aca="false">ETIQUETA3!I2</f>
        <v>92    comedor I+D+i</v>
      </c>
      <c r="G26" s="60" t="str">
        <f aca="false">ETIQUETA3!J2</f>
        <v>0    comedor I+D+i</v>
      </c>
      <c r="M26" s="60"/>
      <c r="N26" s="60"/>
    </row>
    <row r="27" customFormat="false" ht="18" hidden="false" customHeight="false" outlineLevel="0" collapsed="false">
      <c r="B27" s="60" t="str">
        <f aca="false">ETIQUETA3!I3</f>
        <v>Sergio Bello Martinez</v>
      </c>
      <c r="G27" s="60" t="str">
        <f aca="false">ETIQUETA3!J3</f>
        <v>Javier Gallego Fernández</v>
      </c>
      <c r="M27" s="60"/>
      <c r="N27" s="60"/>
    </row>
    <row r="28" customFormat="false" ht="18" hidden="false" customHeight="false" outlineLevel="0" collapsed="false">
      <c r="M28" s="60"/>
      <c r="N28" s="60"/>
    </row>
    <row r="30" customFormat="false" ht="60" hidden="false" customHeight="true" outlineLevel="0" collapsed="false">
      <c r="B30" s="62" t="str">
        <f aca="false">ETIQUETA3!I4</f>
        <v>I</v>
      </c>
      <c r="G30" s="62" t="str">
        <f aca="false">ETIQUETA3!J4</f>
        <v>I</v>
      </c>
    </row>
  </sheetData>
  <printOptions headings="false" gridLines="false" gridLinesSet="true" horizontalCentered="false" verticalCentered="false"/>
  <pageMargins left="0.708333333333333" right="0.708333333333333" top="0.157638888888889" bottom="0.747916666666667" header="0.511805555555555" footer="0.511805555555555"/>
  <pageSetup paperSize="1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1:G30"/>
  <sheetViews>
    <sheetView showFormulas="false" showGridLines="true" showRowColHeaders="true" showZeros="true" rightToLeft="false" tabSelected="false" showOutlineSymbols="true" defaultGridColor="true" view="normal" topLeftCell="A1" colorId="64" zoomScale="60" zoomScaleNormal="60" zoomScalePageLayoutView="100" workbookViewId="0">
      <selection pane="topLeft" activeCell="B1" activeCellId="0" sqref="B1"/>
    </sheetView>
  </sheetViews>
  <sheetFormatPr defaultColWidth="11.43359375" defaultRowHeight="18" zeroHeight="false" outlineLevelRow="0" outlineLevelCol="0"/>
  <cols>
    <col collapsed="false" customWidth="true" hidden="false" outlineLevel="0" max="1" min="1" style="9" width="4.57"/>
    <col collapsed="false" customWidth="true" hidden="false" outlineLevel="0" max="2" min="2" style="60" width="28.29"/>
    <col collapsed="false" customWidth="true" hidden="false" outlineLevel="0" max="3" min="3" style="9" width="22.57"/>
    <col collapsed="false" customWidth="true" hidden="false" outlineLevel="0" max="4" min="4" style="9" width="1.14"/>
    <col collapsed="false" customWidth="true" hidden="false" outlineLevel="0" max="5" min="5" style="9" width="10.99"/>
    <col collapsed="false" customWidth="true" hidden="false" outlineLevel="0" max="6" min="6" style="9" width="1.29"/>
    <col collapsed="false" customWidth="true" hidden="false" outlineLevel="0" max="7" min="7" style="60" width="28.71"/>
    <col collapsed="false" customWidth="true" hidden="false" outlineLevel="0" max="8" min="8" style="9" width="29.86"/>
    <col collapsed="false" customWidth="true" hidden="false" outlineLevel="0" max="9" min="9" style="9" width="1.85"/>
    <col collapsed="false" customWidth="true" hidden="false" outlineLevel="0" max="10" min="10" style="9" width="33.29"/>
    <col collapsed="false" customWidth="true" hidden="false" outlineLevel="0" max="11" min="11" style="9" width="23.86"/>
    <col collapsed="false" customWidth="true" hidden="false" outlineLevel="0" max="12" min="12" style="9" width="11.14"/>
    <col collapsed="false" customWidth="false" hidden="false" outlineLevel="0" max="1024" min="13" style="9" width="11.42"/>
  </cols>
  <sheetData>
    <row r="1" customFormat="false" ht="80.1" hidden="false" customHeight="true" outlineLevel="0" collapsed="false">
      <c r="B1" s="61" t="s">
        <v>812</v>
      </c>
    </row>
    <row r="2" customFormat="false" ht="18" hidden="false" customHeight="false" outlineLevel="0" collapsed="false">
      <c r="B2" s="60" t="str">
        <f aca="false">ETIQUETA3!K2</f>
        <v>229    comedor I+D+i</v>
      </c>
      <c r="G2" s="60" t="str">
        <f aca="false">ETIQUETA3!L2</f>
        <v>0    comedor Rocha</v>
      </c>
    </row>
    <row r="3" customFormat="false" ht="18" hidden="false" customHeight="false" outlineLevel="0" collapsed="false">
      <c r="B3" s="60" t="str">
        <f aca="false">ETIQUETA3!K3</f>
        <v>IVAN BOTANA GARCIA</v>
      </c>
      <c r="G3" s="60" t="str">
        <f aca="false">ETIQUETA3!L3</f>
        <v>María Marante Boado</v>
      </c>
    </row>
    <row r="6" customFormat="false" ht="60" hidden="false" customHeight="true" outlineLevel="0" collapsed="false">
      <c r="B6" s="62" t="str">
        <f aca="false">ETIQUETA3!K4</f>
        <v>I</v>
      </c>
      <c r="G6" s="62" t="str">
        <f aca="false">ETIQUETA3!L4</f>
        <v>R</v>
      </c>
    </row>
    <row r="7" customFormat="false" ht="80.1" hidden="false" customHeight="true" outlineLevel="0" collapsed="false"/>
    <row r="8" customFormat="false" ht="18" hidden="false" customHeight="false" outlineLevel="0" collapsed="false">
      <c r="B8" s="60" t="str">
        <f aca="false">ETIQUETA3!M2</f>
        <v>146    comedor Rocha</v>
      </c>
      <c r="G8" s="60" t="str">
        <f aca="false">ETIQUETA3!N2</f>
        <v>0    comedor Rocha</v>
      </c>
    </row>
    <row r="9" customFormat="false" ht="18" hidden="false" customHeight="false" outlineLevel="0" collapsed="false">
      <c r="B9" s="60" t="str">
        <f aca="false">ETIQUETA3!M3</f>
        <v>Carlos Perez Sainz</v>
      </c>
      <c r="G9" s="60" t="str">
        <f aca="false">ETIQUETA3!N3</f>
        <v>MANUEL ALEJANDRO CASAL</v>
      </c>
    </row>
    <row r="12" customFormat="false" ht="60" hidden="false" customHeight="true" outlineLevel="0" collapsed="false">
      <c r="B12" s="62" t="str">
        <f aca="false">ETIQUETA3!M4</f>
        <v>R</v>
      </c>
      <c r="G12" s="62" t="str">
        <f aca="false">ETIQUETA3!N4</f>
        <v>R</v>
      </c>
    </row>
    <row r="13" customFormat="false" ht="80.1" hidden="false" customHeight="true" outlineLevel="0" collapsed="false"/>
    <row r="14" customFormat="false" ht="18" hidden="false" customHeight="false" outlineLevel="0" collapsed="false">
      <c r="B14" s="60" t="str">
        <f aca="false">ETIQUETA3!O2</f>
        <v>53    comedor Rocha</v>
      </c>
      <c r="G14" s="60" t="e">
        <f aca="false">ETIQUETA3!P2</f>
        <v>#N/A</v>
      </c>
    </row>
    <row r="15" customFormat="false" ht="18" hidden="false" customHeight="false" outlineLevel="0" collapsed="false">
      <c r="B15" s="60" t="str">
        <f aca="false">ETIQUETA3!O3</f>
        <v>Gabriel Viqueira Miranda</v>
      </c>
      <c r="G15" s="60" t="e">
        <f aca="false">ETIQUETA3!P3</f>
        <v>#N/A</v>
      </c>
    </row>
    <row r="18" customFormat="false" ht="60" hidden="false" customHeight="true" outlineLevel="0" collapsed="false">
      <c r="B18" s="62" t="str">
        <f aca="false">ETIQUETA3!O4</f>
        <v>R</v>
      </c>
      <c r="G18" s="62" t="e">
        <f aca="false">ETIQUETA3!P4</f>
        <v>#N/A</v>
      </c>
    </row>
    <row r="19" customFormat="false" ht="80.1" hidden="false" customHeight="true" outlineLevel="0" collapsed="false"/>
    <row r="20" customFormat="false" ht="18" hidden="false" customHeight="false" outlineLevel="0" collapsed="false">
      <c r="B20" s="60" t="e">
        <f aca="false">ETIQUETA3!Q2</f>
        <v>#N/A</v>
      </c>
      <c r="G20" s="60" t="e">
        <f aca="false">ETIQUETA3!R2</f>
        <v>#N/A</v>
      </c>
    </row>
    <row r="21" customFormat="false" ht="18" hidden="false" customHeight="false" outlineLevel="0" collapsed="false">
      <c r="B21" s="60" t="e">
        <f aca="false">ETIQUETA3!Q3</f>
        <v>#N/A</v>
      </c>
      <c r="G21" s="60" t="e">
        <f aca="false">ETIQUETA3!R3</f>
        <v>#N/A</v>
      </c>
    </row>
    <row r="24" customFormat="false" ht="60" hidden="false" customHeight="true" outlineLevel="0" collapsed="false">
      <c r="B24" s="62" t="e">
        <f aca="false">ETIQUETA3!Q4</f>
        <v>#N/A</v>
      </c>
      <c r="G24" s="62" t="e">
        <f aca="false">ETIQUETA3!R4</f>
        <v>#N/A</v>
      </c>
    </row>
    <row r="25" customFormat="false" ht="80.1" hidden="false" customHeight="true" outlineLevel="0" collapsed="false"/>
    <row r="26" customFormat="false" ht="18" hidden="false" customHeight="false" outlineLevel="0" collapsed="false">
      <c r="B26" s="60" t="e">
        <f aca="false">ETIQUETA3!S2</f>
        <v>#N/A</v>
      </c>
      <c r="G26" s="60" t="e">
        <f aca="false">ETIQUETA3!T2</f>
        <v>#N/A</v>
      </c>
    </row>
    <row r="27" customFormat="false" ht="18" hidden="false" customHeight="false" outlineLevel="0" collapsed="false">
      <c r="B27" s="60" t="e">
        <f aca="false">ETIQUETA3!S3</f>
        <v>#N/A</v>
      </c>
      <c r="G27" s="60" t="e">
        <f aca="false">ETIQUETA3!T3</f>
        <v>#N/A</v>
      </c>
    </row>
    <row r="30" customFormat="false" ht="60" hidden="false" customHeight="true" outlineLevel="0" collapsed="false">
      <c r="B30" s="62" t="e">
        <f aca="false">ETIQUETA3!S4</f>
        <v>#N/A</v>
      </c>
      <c r="G30" s="62" t="e">
        <f aca="false">ETIQUETA3!T4</f>
        <v>#N/A</v>
      </c>
    </row>
  </sheetData>
  <printOptions headings="false" gridLines="false" gridLinesSet="true" horizontalCentered="false" verticalCentered="false"/>
  <pageMargins left="0.708333333333333" right="0.708333333333333" top="0.157638888888889" bottom="0.747916666666667" header="0.511805555555555" footer="0.511805555555555"/>
  <pageSetup paperSize="1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1:S30"/>
  <sheetViews>
    <sheetView showFormulas="false" showGridLines="true" showRowColHeaders="true" showZeros="true" rightToLeft="false" tabSelected="false" showOutlineSymbols="true" defaultGridColor="true" view="normal" topLeftCell="A22" colorId="64" zoomScale="60" zoomScaleNormal="60" zoomScalePageLayoutView="100" workbookViewId="0">
      <selection pane="topLeft" activeCell="G30" activeCellId="0" sqref="G30"/>
    </sheetView>
  </sheetViews>
  <sheetFormatPr defaultColWidth="11.43359375" defaultRowHeight="18" zeroHeight="false" outlineLevelRow="0" outlineLevelCol="0"/>
  <cols>
    <col collapsed="false" customWidth="true" hidden="false" outlineLevel="0" max="1" min="1" style="9" width="4.57"/>
    <col collapsed="false" customWidth="true" hidden="false" outlineLevel="0" max="2" min="2" style="60" width="28.29"/>
    <col collapsed="false" customWidth="true" hidden="false" outlineLevel="0" max="3" min="3" style="9" width="22.57"/>
    <col collapsed="false" customWidth="true" hidden="false" outlineLevel="0" max="4" min="4" style="9" width="1.14"/>
    <col collapsed="false" customWidth="true" hidden="false" outlineLevel="0" max="5" min="5" style="9" width="10.99"/>
    <col collapsed="false" customWidth="true" hidden="false" outlineLevel="0" max="6" min="6" style="9" width="1.29"/>
    <col collapsed="false" customWidth="true" hidden="false" outlineLevel="0" max="7" min="7" style="60" width="28.71"/>
    <col collapsed="false" customWidth="true" hidden="false" outlineLevel="0" max="8" min="8" style="9" width="29.86"/>
    <col collapsed="false" customWidth="true" hidden="false" outlineLevel="0" max="9" min="9" style="9" width="1.85"/>
    <col collapsed="false" customWidth="true" hidden="false" outlineLevel="0" max="10" min="10" style="9" width="33.29"/>
    <col collapsed="false" customWidth="true" hidden="false" outlineLevel="0" max="11" min="11" style="9" width="23.86"/>
    <col collapsed="false" customWidth="true" hidden="false" outlineLevel="0" max="12" min="12" style="9" width="11.14"/>
    <col collapsed="false" customWidth="false" hidden="false" outlineLevel="0" max="1024" min="13" style="9" width="11.42"/>
  </cols>
  <sheetData>
    <row r="1" customFormat="false" ht="80.1" hidden="false" customHeight="true" outlineLevel="0" collapsed="false">
      <c r="B1" s="61" t="s">
        <v>813</v>
      </c>
    </row>
    <row r="2" customFormat="false" ht="18" hidden="false" customHeight="false" outlineLevel="0" collapsed="false">
      <c r="B2" s="60" t="e">
        <f aca="false">ETIQUETA3!U2</f>
        <v>#N/A</v>
      </c>
      <c r="G2" s="60" t="e">
        <f aca="false">ETIQUETA3!V2</f>
        <v>#N/A</v>
      </c>
      <c r="M2" s="60"/>
      <c r="N2" s="60"/>
      <c r="O2" s="60"/>
      <c r="P2" s="60"/>
      <c r="Q2" s="60"/>
    </row>
    <row r="3" customFormat="false" ht="18" hidden="false" customHeight="false" outlineLevel="0" collapsed="false">
      <c r="B3" s="60" t="e">
        <f aca="false">ETIQUETA3!U3</f>
        <v>#N/A</v>
      </c>
      <c r="G3" s="60" t="e">
        <f aca="false">ETIQUETA3!V3</f>
        <v>#N/A</v>
      </c>
      <c r="M3" s="60"/>
      <c r="N3" s="60"/>
      <c r="O3" s="60"/>
      <c r="P3" s="60"/>
      <c r="Q3" s="60"/>
    </row>
    <row r="4" customFormat="false" ht="18" hidden="false" customHeight="false" outlineLevel="0" collapsed="false">
      <c r="S4" s="60"/>
    </row>
    <row r="5" customFormat="false" ht="18" hidden="false" customHeight="false" outlineLevel="0" collapsed="false">
      <c r="S5" s="60"/>
    </row>
    <row r="6" customFormat="false" ht="60" hidden="false" customHeight="true" outlineLevel="0" collapsed="false">
      <c r="B6" s="62" t="e">
        <f aca="false">ETIQUETA3!U4</f>
        <v>#N/A</v>
      </c>
      <c r="G6" s="62" t="e">
        <f aca="false">ETIQUETA3!V4</f>
        <v>#N/A</v>
      </c>
    </row>
    <row r="7" customFormat="false" ht="80.1" hidden="false" customHeight="true" outlineLevel="0" collapsed="false"/>
    <row r="8" customFormat="false" ht="18" hidden="false" customHeight="false" outlineLevel="0" collapsed="false">
      <c r="B8" s="60" t="e">
        <f aca="false">ETIQUETA3!W2</f>
        <v>#N/A</v>
      </c>
      <c r="G8" s="60" t="e">
        <f aca="false">ETIQUETA3!X2</f>
        <v>#N/A</v>
      </c>
    </row>
    <row r="9" customFormat="false" ht="18" hidden="false" customHeight="false" outlineLevel="0" collapsed="false">
      <c r="B9" s="60" t="e">
        <f aca="false">ETIQUETA3!W3</f>
        <v>#N/A</v>
      </c>
      <c r="G9" s="60" t="e">
        <f aca="false">ETIQUETA3!X3</f>
        <v>#N/A</v>
      </c>
      <c r="K9" s="60"/>
    </row>
    <row r="10" customFormat="false" ht="18" hidden="false" customHeight="false" outlineLevel="0" collapsed="false">
      <c r="K10" s="60"/>
    </row>
    <row r="12" customFormat="false" ht="60" hidden="false" customHeight="true" outlineLevel="0" collapsed="false">
      <c r="B12" s="62" t="e">
        <f aca="false">ETIQUETA3!W4</f>
        <v>#N/A</v>
      </c>
      <c r="G12" s="62" t="e">
        <f aca="false">ETIQUETA3!X4</f>
        <v>#N/A</v>
      </c>
    </row>
    <row r="13" customFormat="false" ht="80.1" hidden="false" customHeight="true" outlineLevel="0" collapsed="false">
      <c r="B13" s="63"/>
      <c r="G13" s="63"/>
    </row>
    <row r="14" customFormat="false" ht="18" hidden="false" customHeight="false" outlineLevel="0" collapsed="false">
      <c r="B14" s="60" t="e">
        <f aca="false">ETIQUETA3!Y2</f>
        <v>#N/A</v>
      </c>
      <c r="G14" s="60" t="e">
        <f aca="false">ETIQUETA3!Z2</f>
        <v>#N/A</v>
      </c>
    </row>
    <row r="15" customFormat="false" ht="18" hidden="false" customHeight="false" outlineLevel="0" collapsed="false">
      <c r="B15" s="60" t="e">
        <f aca="false">ETIQUETA3!Y3</f>
        <v>#N/A</v>
      </c>
      <c r="G15" s="60" t="e">
        <f aca="false">ETIQUETA3!Z3</f>
        <v>#N/A</v>
      </c>
    </row>
    <row r="17" customFormat="false" ht="18" hidden="false" customHeight="false" outlineLevel="0" collapsed="false">
      <c r="M17" s="60"/>
      <c r="N17" s="60"/>
      <c r="O17" s="60"/>
      <c r="P17" s="60"/>
      <c r="Q17" s="60"/>
    </row>
    <row r="18" customFormat="false" ht="60" hidden="false" customHeight="true" outlineLevel="0" collapsed="false">
      <c r="B18" s="62" t="e">
        <f aca="false">ETIQUETA3!Y4</f>
        <v>#N/A</v>
      </c>
      <c r="G18" s="62" t="e">
        <f aca="false">ETIQUETA3!Z4</f>
        <v>#N/A</v>
      </c>
      <c r="M18" s="60"/>
      <c r="N18" s="60"/>
      <c r="O18" s="60"/>
      <c r="P18" s="60"/>
      <c r="Q18" s="60"/>
    </row>
    <row r="19" customFormat="false" ht="80.1" hidden="false" customHeight="true" outlineLevel="0" collapsed="false"/>
    <row r="20" customFormat="false" ht="18" hidden="false" customHeight="false" outlineLevel="0" collapsed="false">
      <c r="B20" s="60" t="e">
        <f aca="false">ETIQUETA3!AA2</f>
        <v>#N/A</v>
      </c>
      <c r="G20" s="60" t="e">
        <f aca="false">ETIQUETA3!AB2</f>
        <v>#N/A</v>
      </c>
    </row>
    <row r="21" customFormat="false" ht="18" hidden="false" customHeight="false" outlineLevel="0" collapsed="false">
      <c r="B21" s="60" t="e">
        <f aca="false">ETIQUETA3!AA3</f>
        <v>#N/A</v>
      </c>
      <c r="G21" s="60" t="e">
        <f aca="false">ETIQUETA3!AB3</f>
        <v>#N/A</v>
      </c>
    </row>
    <row r="24" customFormat="false" ht="60" hidden="false" customHeight="true" outlineLevel="0" collapsed="false">
      <c r="B24" s="62" t="e">
        <f aca="false">ETIQUETA3!AA4</f>
        <v>#N/A</v>
      </c>
      <c r="G24" s="62" t="e">
        <f aca="false">ETIQUETA3!AB4</f>
        <v>#N/A</v>
      </c>
    </row>
    <row r="25" customFormat="false" ht="80.1" hidden="false" customHeight="true" outlineLevel="0" collapsed="false"/>
    <row r="26" customFormat="false" ht="18" hidden="false" customHeight="false" outlineLevel="0" collapsed="false">
      <c r="B26" s="60" t="e">
        <f aca="false">ETIQUETA3!AC2</f>
        <v>#N/A</v>
      </c>
      <c r="G26" s="60" t="e">
        <f aca="false">ETIQUETA3!AD2</f>
        <v>#N/A</v>
      </c>
    </row>
    <row r="27" customFormat="false" ht="18" hidden="false" customHeight="false" outlineLevel="0" collapsed="false">
      <c r="B27" s="60" t="e">
        <f aca="false">ETIQUETA3!AC3</f>
        <v>#N/A</v>
      </c>
      <c r="G27" s="60" t="e">
        <f aca="false">ETIQUETA3!AD3</f>
        <v>#N/A</v>
      </c>
    </row>
    <row r="30" customFormat="false" ht="60" hidden="false" customHeight="true" outlineLevel="0" collapsed="false">
      <c r="B30" s="62" t="e">
        <f aca="false">ETIQUETA3!AC4</f>
        <v>#N/A</v>
      </c>
      <c r="G30" s="62" t="e">
        <f aca="false">ETIQUETA3!AD4</f>
        <v>#N/A</v>
      </c>
      <c r="K30" s="62"/>
    </row>
  </sheetData>
  <printOptions headings="false" gridLines="false" gridLinesSet="true" horizontalCentered="false" verticalCentered="false"/>
  <pageMargins left="0.708333333333333" right="0.708333333333333" top="0.157638888888889" bottom="0.747916666666667" header="0.511805555555555" footer="0.511805555555555"/>
  <pageSetup paperSize="1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LibreOffice/7.0.4.2$Windows_X86_64 LibreOffice_project/dcf040e67528d9187c66b2379df5ea4407429775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2020-03-03T15:15:23Z</dcterms:created>
  <dc:creator>Manuel</dc:creator>
  <dc:description/>
  <dc:language>es-ES</dc:language>
  <cp:lastModifiedBy/>
  <cp:lastPrinted>2021-04-06T09:12:43Z</cp:lastPrinted>
  <dcterms:modified xsi:type="dcterms:W3CDTF">2021-12-13T22:11:20Z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