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BE0A529F-EA21-4CB7-9CB6-5A1CA01E7F6C}" xr6:coauthVersionLast="47" xr6:coauthVersionMax="47" xr10:uidLastSave="{00000000-0000-0000-0000-000000000000}"/>
  <bookViews>
    <workbookView xWindow="28680" yWindow="-120" windowWidth="29040" windowHeight="17640" activeTab="1" xr2:uid="{00000000-000D-0000-FFFF-FFFF00000000}"/>
  </bookViews>
  <sheets>
    <sheet name="CLIENTES" sheetId="1" r:id="rId1"/>
    <sheet name="19-08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1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<sst xmlns="http://schemas.openxmlformats.org/spreadsheetml/2006/main" count="1414" uniqueCount="769">
  <si>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</si>
  <si>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</si>
  <si>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</si>
  <si>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</si>
  <si>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</si>
  <si>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</si>
  <si>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</si>
  <si>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</si>
  <si>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</si>
  <si>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</si>
  <si>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</si>
  <si>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</si>
  <si>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</si>
  <si>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</si>
  <si>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</si>
  <si>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</si>
  <si>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</si>
  <si>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</si>
  <si>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</si>
  <si>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</si>
  <si>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</si>
  <si>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</si>
  <si>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</si>
  <si>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</si>
  <si>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</si>
  <si>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</si>
  <si>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</si>
  <si>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</si>
  <si>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</si>
  <si>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</si>
  <si>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</si>
  <si>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</si>
  <si>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</si>
  <si>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</si>
  <si>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</si>
  <si>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</si>
  <si>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</si>
  <si>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</si>
  <si>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</si>
  <si>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</si>
  <si>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</si>
  <si>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</si>
  <si>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</si>
  <si>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</si>
  <si>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</si>
  <si>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</si>
  <si>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</si>
  <si>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</si>
  <si>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</si>
  <si>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</si>
  <si>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</si>
  <si>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</si>
  <si>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</si>
  <si>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</si>
  <si>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</si>
  <si>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</si>
  <si>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</si>
  <si>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</si>
  <si>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</si>
  <si>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</si>
  <si>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</si>
  <si>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</si>
  <si>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</si>
  <si>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</si>
  <si>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</si>
  <si>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</si>
  <si>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</si>
  <si>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</si>
  <si>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</si>
  <si>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</si>
  <si>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</si>
  <si>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</si>
  <si>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</si>
  <si>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</si>
  <si>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</si>
  <si>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</si>
  <si>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</si>
  <si>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</si>
  <si>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</si>
  <si>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</si>
  <si>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</si>
  <si>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</si>
  <si>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</si>
  <si>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</si>
  <si>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</si>
  <si>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</si>
  <si>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</si>
  <si>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</si>
  <si>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</si>
  <si>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</si>
  <si>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</si>
  <si>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</si>
  <si>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</si>
  <si>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</si>
  <si>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</si>
  <si>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</si>
  <si>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</si>
  <si>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</si>
  <si>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</si>
  <si>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</si>
  <si>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</si>
  <si>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</si>
  <si>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</si>
  <si>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</si>
  <si>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</si>
  <si>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</si>
  <si>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</si>
  <si>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</si>
  <si>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</si>
  <si>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</si>
  <si>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</si>
  <si>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</si>
  <si>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</si>
  <si>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</si>
  <si>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</si>
  <si>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</si>
  <si>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</si>
  <si>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</si>
  <si>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</si>
  <si>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</si>
  <si>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</si>
  <si>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</si>
  <si>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</si>
  <si>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</si>
  <si>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</si>
  <si>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</si>
  <si>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</si>
  <si>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</si>
  <si>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</si>
  <si>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</si>
  <si>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</si>
  <si>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</si>
  <si>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</si>
  <si>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</si>
  <si>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</si>
  <si>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</si>
  <si>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</si>
  <si>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</si>
  <si>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</si>
  <si>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</si>
  <si>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</si>
  <si>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</si>
  <si>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</si>
  <si>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</si>
  <si>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</si>
  <si>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</si>
  <si>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</si>
  <si>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</si>
  <si>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</si>
  <si>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</si>
  <si>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</si>
  <si>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</si>
  <si>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</si>
  <si>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</si>
  <si>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</si>
  <si>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</si>
  <si>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</si>
  <si>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</si>
  <si>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</si>
  <si>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</si>
  <si>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</si>
  <si>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</si>
  <si>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</si>
  <si>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</si>
  <si>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</si>
  <si>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</si>
  <si>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</si>
  <si>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</si>
  <si>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</si>
  <si>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</si>
  <si>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</si>
  <si>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</si>
  <si>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</si>
  <si>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</si>
  <si>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</si>
  <si>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</si>
  <si>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</si>
  <si>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</si>
  <si>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</si>
  <si>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</si>
  <si>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</si>
  <si>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</si>
  <si>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</si>
  <si>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</si>
  <si>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</si>
  <si>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</si>
  <si>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</si>
  <si>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</si>
  <si>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</si>
  <si>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</si>
  <si>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</si>
  <si>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</si>
  <si>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</si>
  <si>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</si>
  <si>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</si>
  <si>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</si>
  <si>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</si>
  <si>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</si>
  <si>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</si>
  <si>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</si>
  <si>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</si>
  <si>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</si>
  <si>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</si>
  <si>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</si>
  <si>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</si>
  <si>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</si>
  <si>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</si>
  <si>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</si>
  <si>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</si>
  <si>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</si>
  <si>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</si>
  <si>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</si>
  <si>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</si>
  <si>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</si>
  <si>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</si>
  <si>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</si>
  <si>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</si>
  <si>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</si>
  <si>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</si>
  <si>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</si>
  <si>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</si>
  <si>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</si>
  <si>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</si>
  <si>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</si>
  <si>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</si>
  <si>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</si>
  <si>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</si>
  <si>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</si>
  <si>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</si>
  <si>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</si>
  <si>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</si>
  <si>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</si>
  <si>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</si>
  <si>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</si>
  <si>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</si>
  <si>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</si>
  <si>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</si>
  <si>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</si>
  <si>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</si>
  <si>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</si>
  <si>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</si>
  <si>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</si>
  <si>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</si>
  <si>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</si>
  <si>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</si>
  <si>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</si>
  <si>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</si>
  <si>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</si>
  <si>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</si>
  <si>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</si>
  <si>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</si>
  <si>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</si>
  <si>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</si>
  <si>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</si>
  <si>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</si>
  <si>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</si>
  <si>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</si>
  <si>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</si>
  <si>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</si>
  <si>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</si>
  <si>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</si>
  <si>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</si>
  <si>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</si>
  <si>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</si>
  <si>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</si>
  <si>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</si>
  <si>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</si>
  <si>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</si>
  <si>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</si>
  <si>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</si>
  <si>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</si>
  <si>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</si>
  <si>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</si>
  <si>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</si>
  <si>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</si>
  <si>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</si>
  <si>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</si>
  <si>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</si>
  <si>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</si>
  <si>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</si>
  <si>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</si>
  <si>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</si>
  <si>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</si>
  <si>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</si>
  <si>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</si>
  <si>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</si>
  <si>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</si>
  <si>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</si>
  <si>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</si>
  <si>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</si>
  <si>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</si>
  <si>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</si>
  <si>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</si>
  <si>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</si>
  <si>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</si>
  <si>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</si>
  <si>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</si>
  <si>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</si>
  <si>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</si>
  <si>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</si>
  <si>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</si>
  <si>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</si>
  <si>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</si>
  <si>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</si>
  <si>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</si>
  <si>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</si>
  <si>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</si>
  <si>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</si>
  <si>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</si>
  <si>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</si>
  <si>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</si>
  <si>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</si>
  <si>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</si>
  <si>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</si>
  <si>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</si>
  <si>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</si>
  <si>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</si>
  <si>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</si>
  <si>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</si>
  <si>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</si>
  <si>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</si>
  <si>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</si>
  <si>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</si>
  <si>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</si>
  <si>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</si>
  <si>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</si>
  <si>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</si>
  <si>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</si>
  <si>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</si>
  <si>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</si>
  <si>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</si>
  <si>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</si>
  <si>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</si>
  <si>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</si>
  <si>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</si>
  <si>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</si>
  <si>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</si>
  <si>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</si>
  <si>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</si>
  <si>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</si>
  <si>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</si>
  <si>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</si>
  <si>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</si>
  <si>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</si>
  <si>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</si>
  <si>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</si>
  <si>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</si>
  <si>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</si>
  <si>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</si>
  <si>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</si>
  <si>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</si>
  <si>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</si>
  <si>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</si>
  <si>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</si>
  <si>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</si>
  <si>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</si>
  <si>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</si>
  <si>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</si>
  <si>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</si>
  <si>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</si>
  <si>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</si>
  <si>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</si>
  <si>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</si>
  <si>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</si>
  <si>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</si>
  <si>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</si>
  <si>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</si>
  <si>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</si>
  <si>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</si>
  <si>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</si>
  <si>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</si>
  <si>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</si>
  <si>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</si>
  <si>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</si>
  <si>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</si>
  <si>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</si>
  <si>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</si>
  <si>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</si>
  <si>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</si>
  <si>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</si>
  <si>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</si>
  <si>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</si>
  <si>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</si>
  <si>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</si>
  <si>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</si>
  <si>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</si>
  <si>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</si>
  <si>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</si>
  <si>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</si>
  <si>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</si>
  <si>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</si>
  <si>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</si>
  <si>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</si>
  <si>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</si>
  <si>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</si>
  <si>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</si>
  <si>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</si>
  <si>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</si>
  <si>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</si>
  <si>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</si>
  <si>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</si>
  <si>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</si>
  <si>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</si>
  <si>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</si>
  <si>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</si>
  <si>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</si>
  <si>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</si>
  <si>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</si>
  <si>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</si>
  <si>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</si>
  <si>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</si>
  <si>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</si>
  <si>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</si>
  <si>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</si>
  <si>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</si>
  <si>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</si>
  <si>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</si>
  <si>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</si>
  <si>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</si>
  <si>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</si>
  <si>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</si>
  <si>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</si>
  <si>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</si>
  <si>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</si>
  <si>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</si>
  <si>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</si>
  <si>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</si>
  <si>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</si>
  <si>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</si>
  <si>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</si>
  <si>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</si>
  <si>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</si>
  <si>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</si>
  <si>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</si>
  <si>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</si>
  <si>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</si>
  <si>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</si>
  <si>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</si>
  <si>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</si>
  <si>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</si>
  <si>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</si>
  <si>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</si>
  <si>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</si>
  <si>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</si>
  <si>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</si>
  <si>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</si>
  <si>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</si>
  <si>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</si>
  <si>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</si>
  <si>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</si>
  <si>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</si>
  <si>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</si>
  <si>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</si>
  <si>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</si>
  <si>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</si>
  <si>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</si>
  <si>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</si>
  <si>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</si>
  <si>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</si>
  <si>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</si>
  <si>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</si>
  <si>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</si>
  <si>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</si>
  <si>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</si>
  <si>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</si>
  <si>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</si>
  <si>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</si>
  <si>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</si>
  <si>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</si>
  <si>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</si>
  <si>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</si>
  <si>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</si>
  <si>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</si>
  <si>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</si>
  <si>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</si>
  <si>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</si>
  <si>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</si>
  <si>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</si>
  <si>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</si>
  <si>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</si>
  <si>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</si>
  <si>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</si>
  <si>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</si>
  <si>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</si>
  <si>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</si>
  <si>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</si>
  <si>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</si>
  <si>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</si>
  <si>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</si>
  <si>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</si>
  <si>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</si>
  <si>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</si>
  <si>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</si>
  <si>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</si>
  <si>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</si>
  <si>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</si>
  <si>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</si>
  <si>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</si>
  <si>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</si>
  <si>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</si>
  <si>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</si>
  <si>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</si>
  <si>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</si>
  <si>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</si>
  <si>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</si>
  <si>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</si>
  <si>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</si>
  <si>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</si>
  <si>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</si>
  <si>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</si>
  <si>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</si>
  <si>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</si>
  <si>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</si>
  <si>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</si>
  <si>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</si>
  <si>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</si>
  <si>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</si>
  <si>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</si>
  <si>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</si>
  <si>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</si>
  <si>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</si>
  <si>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</si>
  <si>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</si>
  <si>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</si>
  <si>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</si>
  <si>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</si>
  <si>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</si>
  <si>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</si>
  <si>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</si>
  <si>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</si>
  <si>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</si>
  <si>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</si>
  <si>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</si>
  <si>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</si>
  <si>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</si>
  <si>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</si>
  <si>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</si>
  <si>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</si>
  <si>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</si>
  <si>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</si>
  <si>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</si>
  <si>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</si>
  <si>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</si>
  <si>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</si>
  <si>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</si>
  <si>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</si>
  <si>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</si>
  <si>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</si>
  <si>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</si>
  <si>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</si>
  <si>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</si>
  <si>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</si>
  <si>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</si>
  <si>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</si>
  <si>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</si>
  <si>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</si>
  <si>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</si>
  <si>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</si>
  <si>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</si>
  <si>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</si>
  <si>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</si>
  <si>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</si>
  <si>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</si>
  <si>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</si>
  <si>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</si>
  <si>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</si>
  <si>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</si>
  <si>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</si>
  <si>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</si>
  <si>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</si>
  <si>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</si>
  <si>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</si>
  <si>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</si>
  <si>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</si>
  <si>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</si>
  <si>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</si>
  <si>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</si>
  <si>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</si>
  <si>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</si>
  <si>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</si>
  <si>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</si>
  <si>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</si>
  <si>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</si>
  <si>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</si>
  <si>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</si>
  <si>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</si>
  <si>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</si>
  <si>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</si>
  <si>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</si>
  <si>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</si>
  <si>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</si>
  <si>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</si>
  <si>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</si>
  <si>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</si>
  <si>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</si>
  <si>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</si>
  <si>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</si>
  <si>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</si>
  <si>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</si>
  <si>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</si>
  <si>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</si>
  <si>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</si>
  <si>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</si>
  <si>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</si>
  <si>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</si>
  <si>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</si>
  <si>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</si>
  <si>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</si>
  <si>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</si>
  <si>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</si>
  <si>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</si>
  <si>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</si>
  <si>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</si>
  <si>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</si>
  <si>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</si>
  <si>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</si>
  <si>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</si>
  <si>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</si>
  <si>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</si>
  <si>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</si>
  <si>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</si>
  <si>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</si>
  <si>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</si>
  <si>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</si>
  <si>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</si>
  <si>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</si>
  <si>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</si>
  <si>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</si>
  <si>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</si>
  <si>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</si>
  <si>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</si>
  <si>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</si>
  <si>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</si>
  <si>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</si>
  <si>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</si>
  <si>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</si>
  <si>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</si>
  <si>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</si>
  <si>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</si>
  <si>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</si>
  <si>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</si>
  <si>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</si>
  <si>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</si>
  <si>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</si>
  <si>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</si>
  <si>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</si>
  <si>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</si>
  <si>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</si>
  <si>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</si>
  <si>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</si>
  <si>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</si>
  <si>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</si>
  <si>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</si>
  <si>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</si>
  <si>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</si>
  <si>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</si>
  <si>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</si>
  <si>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</si>
  <si>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</si>
  <si>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</si>
  <si>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</si>
  <si>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</si>
  <si>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</si>
  <si>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</si>
  <si>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</si>
  <si>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</si>
  <si>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</si>
  <si>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</si>
  <si>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</si>
  <si>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</si>
  <si>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</si>
  <si>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</si>
  <si>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</si>
  <si>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</si>
  <si>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</si>
  <si>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</si>
  <si>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</si>
  <si>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</si>
  <si>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</si>
  <si>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</si>
  <si>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</si>
  <si>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</si>
  <si>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</si>
  <si>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</si>
  <si>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</si>
  <si>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</si>
  <si>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</si>
  <si>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</si>
  <si>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</si>
  <si>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</si>
  <si>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</si>
  <si>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</si>
  <si>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</si>
  <si>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</si>
  <si>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</si>
  <si>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</si>
  <si>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</si>
  <si>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</si>
  <si>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</si>
  <si>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</si>
  <si>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</si>
  <si>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</si>
  <si>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</si>
  <si>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</si>
  <si>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</si>
  <si>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</si>
  <si>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</si>
  <si>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</si>
  <si>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</si>
  <si>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</si>
  <si>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</si>
  <si>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</si>
  <si>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</si>
  <si>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</si>
  <si>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</si>
  <si>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</si>
  <si>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</si>
  <si>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</si>
  <si>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</si>
  <si>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</si>
  <si>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</si>
  <si>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</si>
  <si>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</si>
  <si>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</si>
  <si>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</si>
  <si>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</si>
  <si>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</si>
  <si>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</si>
  <si>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</si>
  <si>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</si>
  <si>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</si>
  <si>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</si>
  <si>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</si>
  <si>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</si>
  <si>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</si>
  <si>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</si>
  <si>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</si>
  <si>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</si>
  <si>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</si>
  <si>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</si>
  <si>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</si>
  <si>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</si>
  <si>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</si>
  <si>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</si>
  <si>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</si>
  <si>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</si>
  <si>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</si>
  <si>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</si>
  <si>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FRUTA</t>
  </si>
  <si>
    <t>AGUA</t>
  </si>
  <si>
    <t>mcasal@televes.com</t>
  </si>
  <si>
    <t>MANUEL ALEJANDRO</t>
  </si>
  <si>
    <t>CASAL</t>
  </si>
  <si>
    <t>ARROZ EN BLANCO</t>
  </si>
  <si>
    <t>sramos@televes.com</t>
  </si>
  <si>
    <t>Sorraylla</t>
  </si>
  <si>
    <t>Ramos Gonzaga</t>
  </si>
  <si>
    <t>PATATAS FRITAS</t>
  </si>
  <si>
    <t>PATATAS COCIDAS</t>
  </si>
  <si>
    <t>POLLO AL HORNO</t>
  </si>
  <si>
    <t>AQUARIUS</t>
  </si>
  <si>
    <t>SECRETO DE CERDO</t>
  </si>
  <si>
    <t>TARTA DE GALLETA CON CARAMELO</t>
  </si>
  <si>
    <t>ARROZ CON CONEJO</t>
  </si>
  <si>
    <t>MERLUZA AL HORNO</t>
  </si>
  <si>
    <t>FIDEOS CON ALMEJAS</t>
  </si>
  <si>
    <t>COCA-COLA</t>
  </si>
  <si>
    <t>MENESTRA DE VERDURAS</t>
  </si>
  <si>
    <t>Entrega en Maxwell (Milladoiro)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</si>
</sst>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3" xfId="1" applyFill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19-08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6"/>
  <sheetViews>
    <sheetView topLeftCell="A295" workbookViewId="0">
      <selection activeCell="E326" sqref="E326:F326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3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2" t="s">
        <v>55</v>
      </c>
      <c r="B20" s="23">
        <v>19</v>
      </c>
      <c r="C20" s="24" t="s">
        <v>53</v>
      </c>
      <c r="D20" s="24" t="s">
        <v>54</v>
      </c>
      <c r="E20" s="24" t="s">
        <v>56</v>
      </c>
      <c r="F20" s="24"/>
      <c r="G20" s="24"/>
      <c r="H20" s="24"/>
      <c r="I20" s="25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610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3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610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610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3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33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610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3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262</v>
      </c>
      <c r="B93" s="4">
        <v>92</v>
      </c>
      <c r="C93" s="3" t="s">
        <v>260</v>
      </c>
      <c r="D93" s="3" t="s">
        <v>261</v>
      </c>
      <c r="E93" s="26" t="s">
        <v>3</v>
      </c>
      <c r="F93" s="12">
        <v>645991795</v>
      </c>
      <c r="G93" s="21"/>
      <c r="H93" s="3" t="s">
        <v>279</v>
      </c>
      <c r="I93"/>
    </row>
    <row r="94" spans="1:9" ht="15.75" thickBot="1" x14ac:dyDescent="0.3">
      <c r="A94" s="1" t="s">
        <v>265</v>
      </c>
      <c r="B94">
        <v>93</v>
      </c>
      <c r="C94" s="1" t="s">
        <v>263</v>
      </c>
      <c r="D94" s="1" t="s">
        <v>264</v>
      </c>
      <c r="E94" s="1" t="s">
        <v>3</v>
      </c>
      <c r="F94" s="13"/>
      <c r="G94" s="1"/>
      <c r="H94" s="1"/>
    </row>
    <row r="95" spans="1:9" ht="15.75" thickBot="1" x14ac:dyDescent="0.3">
      <c r="A95" s="1" t="s">
        <v>268</v>
      </c>
      <c r="B95">
        <v>94</v>
      </c>
      <c r="C95" s="1" t="s">
        <v>266</v>
      </c>
      <c r="D95" s="1" t="s">
        <v>267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270</v>
      </c>
      <c r="B96">
        <v>95</v>
      </c>
      <c r="C96" s="1" t="s">
        <v>114</v>
      </c>
      <c r="D96" s="1" t="s">
        <v>269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283</v>
      </c>
      <c r="B97" s="4">
        <v>96</v>
      </c>
      <c r="C97" s="3" t="s">
        <v>281</v>
      </c>
      <c r="D97" s="3" t="s">
        <v>282</v>
      </c>
      <c r="E97" s="3" t="s">
        <v>28</v>
      </c>
      <c r="F97" s="12">
        <v>629347391</v>
      </c>
      <c r="G97" s="29"/>
      <c r="H97" s="3" t="s">
        <v>284</v>
      </c>
    </row>
    <row r="98" spans="1:9" ht="15.75" thickBot="1" x14ac:dyDescent="0.3">
      <c r="A98" s="1" t="s">
        <v>286</v>
      </c>
      <c r="B98">
        <v>97</v>
      </c>
      <c r="C98" s="1" t="s">
        <v>100</v>
      </c>
      <c r="D98" s="1" t="s">
        <v>285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289</v>
      </c>
      <c r="B99">
        <v>98</v>
      </c>
      <c r="C99" s="1" t="s">
        <v>287</v>
      </c>
      <c r="D99" s="1" t="s">
        <v>288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292</v>
      </c>
      <c r="B100" s="13">
        <v>99</v>
      </c>
      <c r="C100" s="1" t="s">
        <v>290</v>
      </c>
      <c r="D100" s="1" t="s">
        <v>291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295</v>
      </c>
      <c r="B101">
        <v>100</v>
      </c>
      <c r="C101" s="1" t="s">
        <v>293</v>
      </c>
      <c r="D101" s="1" t="s">
        <v>294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297</v>
      </c>
      <c r="B102">
        <v>101</v>
      </c>
      <c r="C102" s="1" t="s">
        <v>0</v>
      </c>
      <c r="D102" s="1" t="s">
        <v>296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300</v>
      </c>
      <c r="B103">
        <v>102</v>
      </c>
      <c r="C103" s="1" t="s">
        <v>298</v>
      </c>
      <c r="D103" s="1" t="s">
        <v>299</v>
      </c>
      <c r="E103" s="1" t="s">
        <v>28</v>
      </c>
      <c r="F103" s="2">
        <v>649336803</v>
      </c>
    </row>
    <row r="104" spans="1:9" ht="27" thickBot="1" x14ac:dyDescent="0.3">
      <c r="A104" s="1" t="s">
        <v>303</v>
      </c>
      <c r="B104">
        <v>103</v>
      </c>
      <c r="C104" s="1" t="s">
        <v>301</v>
      </c>
      <c r="D104" s="1" t="s">
        <v>302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305</v>
      </c>
      <c r="B105">
        <v>104</v>
      </c>
      <c r="C105" s="1" t="s">
        <v>97</v>
      </c>
      <c r="D105" s="1" t="s">
        <v>304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308</v>
      </c>
      <c r="B106" s="4">
        <v>105</v>
      </c>
      <c r="C106" s="3" t="s">
        <v>306</v>
      </c>
      <c r="D106" s="3" t="s">
        <v>307</v>
      </c>
      <c r="E106" s="3" t="s">
        <v>56</v>
      </c>
      <c r="F106" s="12">
        <v>676310358</v>
      </c>
      <c r="H106" s="38" t="s">
        <v>323</v>
      </c>
      <c r="I106" s="29"/>
    </row>
    <row r="107" spans="1:9" ht="15.75" thickBot="1" x14ac:dyDescent="0.3">
      <c r="A107" s="1" t="s">
        <v>311</v>
      </c>
      <c r="B107">
        <v>106</v>
      </c>
      <c r="C107" s="1" t="s">
        <v>309</v>
      </c>
      <c r="D107" s="1" t="s">
        <v>310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314</v>
      </c>
      <c r="B108">
        <v>107</v>
      </c>
      <c r="C108" s="1" t="s">
        <v>312</v>
      </c>
      <c r="D108" s="1" t="s">
        <v>313</v>
      </c>
      <c r="E108" s="1" t="s">
        <v>28</v>
      </c>
      <c r="F108" s="2">
        <v>639555974</v>
      </c>
    </row>
    <row r="109" spans="1:9" ht="15.75" thickBot="1" x14ac:dyDescent="0.3">
      <c r="A109" s="1" t="s">
        <v>317</v>
      </c>
      <c r="B109">
        <v>108</v>
      </c>
      <c r="C109" s="1" t="s">
        <v>315</v>
      </c>
      <c r="D109" s="1" t="s">
        <v>316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320</v>
      </c>
      <c r="B110" s="13">
        <v>109</v>
      </c>
      <c r="C110" s="1" t="s">
        <v>318</v>
      </c>
      <c r="D110" s="1" t="s">
        <v>319</v>
      </c>
      <c r="E110" s="1" t="s">
        <v>28</v>
      </c>
      <c r="F110" s="2">
        <v>649347371</v>
      </c>
    </row>
    <row r="111" spans="1:9" ht="15.75" thickBot="1" x14ac:dyDescent="0.3">
      <c r="A111" s="1" t="s">
        <v>322</v>
      </c>
      <c r="B111">
        <v>110</v>
      </c>
      <c r="C111" s="1" t="s">
        <v>128</v>
      </c>
      <c r="D111" s="1" t="s">
        <v>321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327</v>
      </c>
      <c r="B112">
        <v>111</v>
      </c>
      <c r="C112" s="1" t="s">
        <v>328</v>
      </c>
      <c r="D112" s="1" t="s">
        <v>329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331</v>
      </c>
      <c r="B113">
        <v>112</v>
      </c>
      <c r="C113" s="1" t="s">
        <v>106</v>
      </c>
      <c r="D113" s="1" t="s">
        <v>330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333</v>
      </c>
      <c r="B114" s="13">
        <v>113</v>
      </c>
      <c r="C114" s="1" t="s">
        <v>125</v>
      </c>
      <c r="D114" s="1" t="s">
        <v>332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336</v>
      </c>
      <c r="B115" s="13">
        <v>114</v>
      </c>
      <c r="C115" s="1" t="s">
        <v>334</v>
      </c>
      <c r="D115" s="1" t="s">
        <v>335</v>
      </c>
      <c r="E115" s="1" t="s">
        <v>56</v>
      </c>
      <c r="F115" s="1"/>
      <c r="H115" s="13"/>
    </row>
    <row r="116" spans="1:8" ht="15.75" thickBot="1" x14ac:dyDescent="0.3">
      <c r="A116" s="1" t="s">
        <v>326</v>
      </c>
      <c r="B116">
        <v>115</v>
      </c>
      <c r="C116" s="1" t="s">
        <v>337</v>
      </c>
      <c r="D116" s="1" t="s">
        <v>338</v>
      </c>
      <c r="E116" s="1" t="s">
        <v>56</v>
      </c>
      <c r="F116" s="2">
        <v>605525610</v>
      </c>
    </row>
    <row r="117" spans="1:8" ht="15.75" thickBot="1" x14ac:dyDescent="0.3">
      <c r="A117" s="1" t="s">
        <v>351</v>
      </c>
      <c r="B117">
        <v>116</v>
      </c>
      <c r="C117" s="1" t="s">
        <v>349</v>
      </c>
      <c r="D117" s="1" t="s">
        <v>350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340</v>
      </c>
      <c r="B118" s="13">
        <v>117</v>
      </c>
      <c r="C118" s="1" t="s">
        <v>222</v>
      </c>
      <c r="D118" s="1" t="s">
        <v>339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343</v>
      </c>
      <c r="B119">
        <v>118</v>
      </c>
      <c r="C119" s="1" t="s">
        <v>341</v>
      </c>
      <c r="D119" s="1" t="s">
        <v>342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345</v>
      </c>
      <c r="B120">
        <v>119</v>
      </c>
      <c r="C120" s="1" t="s">
        <v>29</v>
      </c>
      <c r="D120" s="1" t="s">
        <v>344</v>
      </c>
      <c r="E120" s="1" t="s">
        <v>28</v>
      </c>
      <c r="F120" s="2">
        <v>686120272</v>
      </c>
    </row>
    <row r="121" spans="1:8" ht="15.75" thickBot="1" x14ac:dyDescent="0.3">
      <c r="A121" s="33" t="s">
        <v>348</v>
      </c>
      <c r="B121">
        <v>120</v>
      </c>
      <c r="C121" s="1" t="s">
        <v>346</v>
      </c>
      <c r="D121" s="1" t="s">
        <v>347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354</v>
      </c>
      <c r="B122">
        <v>121</v>
      </c>
      <c r="C122" s="1" t="s">
        <v>352</v>
      </c>
      <c r="D122" s="1" t="s">
        <v>353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357</v>
      </c>
      <c r="B123">
        <v>122</v>
      </c>
      <c r="C123" s="1" t="s">
        <v>355</v>
      </c>
      <c r="D123" s="1" t="s">
        <v>356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360</v>
      </c>
      <c r="B124">
        <v>123</v>
      </c>
      <c r="C124" s="1" t="s">
        <v>358</v>
      </c>
      <c r="D124" s="1" t="s">
        <v>359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362</v>
      </c>
      <c r="B125">
        <v>124</v>
      </c>
      <c r="C125" s="1" t="s">
        <v>361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365</v>
      </c>
      <c r="B126">
        <v>125</v>
      </c>
      <c r="C126" s="1" t="s">
        <v>363</v>
      </c>
      <c r="D126" s="1" t="s">
        <v>364</v>
      </c>
      <c r="E126" s="1" t="s">
        <v>28</v>
      </c>
      <c r="F126" s="2">
        <v>620992553</v>
      </c>
    </row>
    <row r="127" spans="1:8" ht="15.75" thickBot="1" x14ac:dyDescent="0.3">
      <c r="A127" s="1" t="s">
        <v>368</v>
      </c>
      <c r="B127">
        <v>126</v>
      </c>
      <c r="C127" s="1" t="s">
        <v>366</v>
      </c>
      <c r="D127" s="1" t="s">
        <v>367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371</v>
      </c>
      <c r="B128">
        <v>127</v>
      </c>
      <c r="C128" s="1" t="s">
        <v>369</v>
      </c>
      <c r="D128" s="1" t="s">
        <v>370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374</v>
      </c>
      <c r="B129" s="13">
        <v>128</v>
      </c>
      <c r="C129" s="1" t="s">
        <v>372</v>
      </c>
      <c r="D129" s="1" t="s">
        <v>373</v>
      </c>
      <c r="E129" s="6" t="s">
        <v>28</v>
      </c>
      <c r="F129" s="1"/>
    </row>
    <row r="130" spans="1:8" ht="15.75" thickBot="1" x14ac:dyDescent="0.3">
      <c r="A130" s="1" t="s">
        <v>377</v>
      </c>
      <c r="B130">
        <v>129</v>
      </c>
      <c r="C130" s="1" t="s">
        <v>375</v>
      </c>
      <c r="D130" s="1" t="s">
        <v>376</v>
      </c>
      <c r="E130" s="6" t="s">
        <v>28</v>
      </c>
      <c r="F130" s="1"/>
    </row>
    <row r="131" spans="1:8" ht="15.75" thickBot="1" x14ac:dyDescent="0.3">
      <c r="A131" s="1" t="s">
        <v>380</v>
      </c>
      <c r="B131">
        <v>130</v>
      </c>
      <c r="C131" s="1" t="s">
        <v>378</v>
      </c>
      <c r="D131" s="1" t="s">
        <v>379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382</v>
      </c>
      <c r="B132">
        <v>131</v>
      </c>
      <c r="C132" s="1" t="s">
        <v>63</v>
      </c>
      <c r="D132" s="1" t="s">
        <v>381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384</v>
      </c>
      <c r="B133" s="13">
        <v>132</v>
      </c>
      <c r="C133" s="1" t="s">
        <v>260</v>
      </c>
      <c r="D133" s="1" t="s">
        <v>383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387</v>
      </c>
      <c r="B134">
        <v>133</v>
      </c>
      <c r="C134" s="1" t="s">
        <v>385</v>
      </c>
      <c r="D134" s="1" t="s">
        <v>386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389</v>
      </c>
      <c r="B135">
        <v>134</v>
      </c>
      <c r="C135" s="1" t="s">
        <v>44</v>
      </c>
      <c r="D135" s="1" t="s">
        <v>388</v>
      </c>
      <c r="E135" s="1" t="s">
        <v>56</v>
      </c>
      <c r="F135" s="2">
        <v>680820411</v>
      </c>
    </row>
    <row r="136" spans="1:8" ht="15.75" thickBot="1" x14ac:dyDescent="0.3">
      <c r="A136" s="1" t="s">
        <v>392</v>
      </c>
      <c r="B136">
        <v>135</v>
      </c>
      <c r="C136" s="1" t="s">
        <v>390</v>
      </c>
      <c r="D136" s="1" t="s">
        <v>391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395</v>
      </c>
      <c r="B137">
        <v>136</v>
      </c>
      <c r="C137" s="1" t="s">
        <v>393</v>
      </c>
      <c r="D137" s="1" t="s">
        <v>394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397</v>
      </c>
      <c r="B138">
        <v>137</v>
      </c>
      <c r="C138" s="1" t="s">
        <v>47</v>
      </c>
      <c r="D138" s="1" t="s">
        <v>396</v>
      </c>
      <c r="E138" s="1" t="s">
        <v>56</v>
      </c>
      <c r="F138" s="1"/>
    </row>
    <row r="139" spans="1:8" ht="15.75" thickBot="1" x14ac:dyDescent="0.3">
      <c r="A139" s="1" t="s">
        <v>399</v>
      </c>
      <c r="B139">
        <v>138</v>
      </c>
      <c r="C139" s="1" t="s">
        <v>0</v>
      </c>
      <c r="D139" s="1" t="s">
        <v>398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400</v>
      </c>
      <c r="B140">
        <v>139</v>
      </c>
      <c r="C140" s="1" t="s">
        <v>358</v>
      </c>
      <c r="D140" s="1" t="s">
        <v>359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392</v>
      </c>
      <c r="B141">
        <v>140</v>
      </c>
      <c r="C141" s="1" t="s">
        <v>390</v>
      </c>
      <c r="D141" s="1" t="s">
        <v>401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404</v>
      </c>
      <c r="B142">
        <v>141</v>
      </c>
      <c r="C142" s="1" t="s">
        <v>402</v>
      </c>
      <c r="D142" s="1" t="s">
        <v>403</v>
      </c>
      <c r="E142" s="1" t="s">
        <v>3</v>
      </c>
      <c r="F142" s="2">
        <v>654955243</v>
      </c>
    </row>
    <row r="143" spans="1:8" ht="15.75" thickBot="1" x14ac:dyDescent="0.3">
      <c r="A143" s="1" t="s">
        <v>407</v>
      </c>
      <c r="B143">
        <v>142</v>
      </c>
      <c r="C143" s="1" t="s">
        <v>405</v>
      </c>
      <c r="D143" s="1" t="s">
        <v>406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410</v>
      </c>
      <c r="B144">
        <v>143</v>
      </c>
      <c r="C144" s="1" t="s">
        <v>408</v>
      </c>
      <c r="D144" s="1" t="s">
        <v>409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382</v>
      </c>
      <c r="B145">
        <v>144</v>
      </c>
      <c r="C145" s="1" t="s">
        <v>63</v>
      </c>
      <c r="D145" s="1" t="s">
        <v>381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413</v>
      </c>
      <c r="B146">
        <v>145</v>
      </c>
      <c r="C146" s="1" t="s">
        <v>411</v>
      </c>
      <c r="D146" s="1" t="s">
        <v>412</v>
      </c>
      <c r="E146" s="1" t="s">
        <v>3</v>
      </c>
      <c r="F146" s="6" t="s">
        <v>414</v>
      </c>
      <c r="G146" s="13"/>
      <c r="H146" s="13"/>
    </row>
    <row r="147" spans="1:8" ht="15.75" thickBot="1" x14ac:dyDescent="0.3">
      <c r="A147" s="1" t="s">
        <v>416</v>
      </c>
      <c r="B147">
        <v>146</v>
      </c>
      <c r="C147" s="1" t="s">
        <v>0</v>
      </c>
      <c r="D147" s="1" t="s">
        <v>415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418</v>
      </c>
      <c r="B148">
        <v>147</v>
      </c>
      <c r="C148" s="1" t="s">
        <v>393</v>
      </c>
      <c r="D148" s="1" t="s">
        <v>417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421</v>
      </c>
      <c r="B149">
        <v>148</v>
      </c>
      <c r="C149" s="1" t="s">
        <v>419</v>
      </c>
      <c r="D149" s="1" t="s">
        <v>420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368</v>
      </c>
      <c r="B150">
        <v>149</v>
      </c>
      <c r="C150" s="1" t="s">
        <v>366</v>
      </c>
      <c r="D150" s="1" t="s">
        <v>367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423</v>
      </c>
      <c r="B151">
        <v>150</v>
      </c>
      <c r="C151" s="1" t="s">
        <v>7</v>
      </c>
      <c r="D151" s="1" t="s">
        <v>422</v>
      </c>
      <c r="E151" s="1" t="s">
        <v>3</v>
      </c>
      <c r="F151" s="2">
        <v>669450665</v>
      </c>
    </row>
    <row r="152" spans="1:8" ht="15.75" thickBot="1" x14ac:dyDescent="0.3">
      <c r="A152" s="1" t="s">
        <v>424</v>
      </c>
      <c r="B152">
        <v>151</v>
      </c>
      <c r="C152" s="1" t="s">
        <v>7</v>
      </c>
      <c r="D152" s="1" t="s">
        <v>422</v>
      </c>
      <c r="E152" s="1" t="s">
        <v>3</v>
      </c>
      <c r="F152" s="2">
        <v>669450665</v>
      </c>
    </row>
    <row r="153" spans="1:8" ht="15.75" thickBot="1" x14ac:dyDescent="0.3">
      <c r="A153" s="1" t="s">
        <v>427</v>
      </c>
      <c r="B153">
        <v>152</v>
      </c>
      <c r="C153" s="1" t="s">
        <v>425</v>
      </c>
      <c r="D153" s="1" t="s">
        <v>426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430</v>
      </c>
      <c r="B154" s="13">
        <v>153</v>
      </c>
      <c r="C154" s="1" t="s">
        <v>428</v>
      </c>
      <c r="D154" s="1" t="s">
        <v>429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433</v>
      </c>
      <c r="B155">
        <v>154</v>
      </c>
      <c r="C155" s="1" t="s">
        <v>431</v>
      </c>
      <c r="D155" s="1" t="s">
        <v>432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435</v>
      </c>
      <c r="B156">
        <v>155</v>
      </c>
      <c r="C156" s="1" t="s">
        <v>142</v>
      </c>
      <c r="D156" s="1" t="s">
        <v>434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437</v>
      </c>
      <c r="B157">
        <v>156</v>
      </c>
      <c r="C157" s="1" t="s">
        <v>361</v>
      </c>
      <c r="D157" s="1" t="s">
        <v>436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440</v>
      </c>
      <c r="B158">
        <v>157</v>
      </c>
      <c r="C158" s="1" t="s">
        <v>438</v>
      </c>
      <c r="D158" s="1" t="s">
        <v>439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357</v>
      </c>
      <c r="B159" s="13">
        <v>158</v>
      </c>
      <c r="C159" s="1" t="s">
        <v>355</v>
      </c>
      <c r="D159" s="1" t="s">
        <v>441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443</v>
      </c>
      <c r="B160">
        <v>159</v>
      </c>
      <c r="C160" s="1" t="s">
        <v>0</v>
      </c>
      <c r="D160" s="1" t="s">
        <v>442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407</v>
      </c>
      <c r="B161">
        <v>160</v>
      </c>
      <c r="C161" s="1" t="s">
        <v>405</v>
      </c>
      <c r="D161" s="1" t="s">
        <v>444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445</v>
      </c>
      <c r="D162" s="1" t="s">
        <v>446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447</v>
      </c>
      <c r="B163">
        <v>162</v>
      </c>
      <c r="C163" s="1" t="s">
        <v>361</v>
      </c>
      <c r="D163" s="1" t="s">
        <v>436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450</v>
      </c>
      <c r="B164">
        <v>163</v>
      </c>
      <c r="C164" s="1" t="s">
        <v>448</v>
      </c>
      <c r="D164" s="1" t="s">
        <v>449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453</v>
      </c>
      <c r="B165">
        <v>164</v>
      </c>
      <c r="C165" s="1" t="s">
        <v>451</v>
      </c>
      <c r="D165" s="1" t="s">
        <v>452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456</v>
      </c>
      <c r="B166">
        <v>165</v>
      </c>
      <c r="C166" s="1" t="s">
        <v>454</v>
      </c>
      <c r="D166" s="1" t="s">
        <v>455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459</v>
      </c>
      <c r="B167">
        <v>166</v>
      </c>
      <c r="C167" s="1" t="s">
        <v>457</v>
      </c>
      <c r="D167" s="1" t="s">
        <v>458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368</v>
      </c>
      <c r="B168">
        <v>167</v>
      </c>
      <c r="C168" s="1" t="s">
        <v>366</v>
      </c>
      <c r="D168" s="1" t="s">
        <v>367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461</v>
      </c>
      <c r="B169">
        <v>168</v>
      </c>
      <c r="C169" s="1" t="s">
        <v>44</v>
      </c>
      <c r="D169" s="1" t="s">
        <v>460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464</v>
      </c>
      <c r="B170">
        <v>169</v>
      </c>
      <c r="C170" s="1" t="s">
        <v>462</v>
      </c>
      <c r="D170" s="1" t="s">
        <v>463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399</v>
      </c>
      <c r="B171">
        <v>170</v>
      </c>
      <c r="C171" s="1" t="s">
        <v>465</v>
      </c>
      <c r="D171" s="1" t="s">
        <v>466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469</v>
      </c>
      <c r="B172">
        <v>171</v>
      </c>
      <c r="C172" s="1" t="s">
        <v>467</v>
      </c>
      <c r="D172" s="1" t="s">
        <v>468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469</v>
      </c>
      <c r="B173">
        <v>172</v>
      </c>
      <c r="C173" s="1" t="s">
        <v>467</v>
      </c>
      <c r="D173" s="1" t="s">
        <v>468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472</v>
      </c>
      <c r="B174">
        <v>173</v>
      </c>
      <c r="C174" s="1" t="s">
        <v>470</v>
      </c>
      <c r="D174" s="1" t="s">
        <v>471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475</v>
      </c>
      <c r="B175">
        <v>174</v>
      </c>
      <c r="C175" s="1" t="s">
        <v>473</v>
      </c>
      <c r="D175" s="1" t="s">
        <v>474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478</v>
      </c>
      <c r="B176">
        <v>175</v>
      </c>
      <c r="C176" s="1" t="s">
        <v>476</v>
      </c>
      <c r="D176" s="1" t="s">
        <v>477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481</v>
      </c>
      <c r="B177">
        <v>176</v>
      </c>
      <c r="C177" s="1" t="s">
        <v>479</v>
      </c>
      <c r="D177" s="1" t="s">
        <v>480</v>
      </c>
      <c r="E177" s="1" t="s">
        <v>3</v>
      </c>
      <c r="F177" s="6" t="s">
        <v>482</v>
      </c>
    </row>
    <row r="178" spans="1:9" ht="15.75" thickBot="1" x14ac:dyDescent="0.3">
      <c r="A178" s="1" t="s">
        <v>484</v>
      </c>
      <c r="B178">
        <v>177</v>
      </c>
      <c r="C178" s="1" t="s">
        <v>66</v>
      </c>
      <c r="D178" s="1" t="s">
        <v>483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486</v>
      </c>
      <c r="B179">
        <v>178</v>
      </c>
      <c r="C179" s="1" t="s">
        <v>19</v>
      </c>
      <c r="D179" s="1" t="s">
        <v>485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489</v>
      </c>
      <c r="B180" s="13">
        <v>179</v>
      </c>
      <c r="C180" s="3" t="s">
        <v>487</v>
      </c>
      <c r="D180" s="3" t="s">
        <v>488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491</v>
      </c>
      <c r="B181">
        <v>180</v>
      </c>
      <c r="C181" s="1" t="s">
        <v>47</v>
      </c>
      <c r="D181" s="1" t="s">
        <v>490</v>
      </c>
      <c r="E181" s="1" t="s">
        <v>3</v>
      </c>
      <c r="F181" s="1"/>
      <c r="G181" s="13"/>
      <c r="H181" s="49" t="s">
        <v>564</v>
      </c>
    </row>
    <row r="182" spans="1:9" ht="15.75" thickBot="1" x14ac:dyDescent="0.3">
      <c r="A182" s="1" t="s">
        <v>494</v>
      </c>
      <c r="B182">
        <v>181</v>
      </c>
      <c r="C182" s="1" t="s">
        <v>492</v>
      </c>
      <c r="D182" s="1" t="s">
        <v>493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495</v>
      </c>
      <c r="B183" s="13">
        <v>182</v>
      </c>
      <c r="C183" s="3" t="s">
        <v>487</v>
      </c>
      <c r="D183" s="3" t="s">
        <v>488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498</v>
      </c>
      <c r="B184">
        <v>183</v>
      </c>
      <c r="C184" s="1" t="s">
        <v>496</v>
      </c>
      <c r="D184" s="1" t="s">
        <v>497</v>
      </c>
      <c r="E184" s="1" t="s">
        <v>3</v>
      </c>
      <c r="F184" s="2">
        <v>619523686</v>
      </c>
    </row>
    <row r="185" spans="1:9" ht="15.75" thickBot="1" x14ac:dyDescent="0.3">
      <c r="A185" s="1" t="s">
        <v>501</v>
      </c>
      <c r="B185">
        <v>184</v>
      </c>
      <c r="C185" s="1" t="s">
        <v>499</v>
      </c>
      <c r="D185" s="1" t="s">
        <v>500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503</v>
      </c>
      <c r="B186">
        <v>185</v>
      </c>
      <c r="C186" s="1" t="s">
        <v>100</v>
      </c>
      <c r="D186" s="1" t="s">
        <v>502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506</v>
      </c>
      <c r="B187" s="13">
        <v>186</v>
      </c>
      <c r="C187" s="1" t="s">
        <v>504</v>
      </c>
      <c r="D187" s="1" t="s">
        <v>505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509</v>
      </c>
      <c r="B188">
        <v>187</v>
      </c>
      <c r="C188" s="1" t="s">
        <v>507</v>
      </c>
      <c r="D188" s="1" t="s">
        <v>508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511</v>
      </c>
      <c r="B189">
        <v>188</v>
      </c>
      <c r="C189" s="1" t="s">
        <v>214</v>
      </c>
      <c r="D189" s="1" t="s">
        <v>510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514</v>
      </c>
      <c r="B190">
        <v>189</v>
      </c>
      <c r="C190" s="1" t="s">
        <v>512</v>
      </c>
      <c r="D190" s="1" t="s">
        <v>513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365</v>
      </c>
      <c r="B191">
        <v>190</v>
      </c>
      <c r="C191" s="1" t="s">
        <v>363</v>
      </c>
      <c r="D191" s="1" t="s">
        <v>364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343</v>
      </c>
      <c r="B192">
        <v>191</v>
      </c>
      <c r="C192" s="1" t="s">
        <v>341</v>
      </c>
      <c r="D192" s="1" t="s">
        <v>342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517</v>
      </c>
      <c r="B193" s="13">
        <v>192</v>
      </c>
      <c r="C193" s="1" t="s">
        <v>515</v>
      </c>
      <c r="D193" s="1" t="s">
        <v>516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518</v>
      </c>
      <c r="B194">
        <v>193</v>
      </c>
      <c r="C194" s="1" t="s">
        <v>63</v>
      </c>
      <c r="D194" s="1" t="s">
        <v>381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520</v>
      </c>
      <c r="B195">
        <v>194</v>
      </c>
      <c r="C195" s="1" t="s">
        <v>19</v>
      </c>
      <c r="D195" s="1" t="s">
        <v>519</v>
      </c>
      <c r="E195" s="1" t="s">
        <v>28</v>
      </c>
      <c r="F195" s="2">
        <v>639886986</v>
      </c>
    </row>
    <row r="196" spans="1:8" ht="15.75" thickBot="1" x14ac:dyDescent="0.3">
      <c r="A196" s="1" t="s">
        <v>523</v>
      </c>
      <c r="B196">
        <v>195</v>
      </c>
      <c r="C196" s="1" t="s">
        <v>521</v>
      </c>
      <c r="D196" s="1" t="s">
        <v>522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526</v>
      </c>
      <c r="B197">
        <v>196</v>
      </c>
      <c r="C197" s="1" t="s">
        <v>524</v>
      </c>
      <c r="D197" s="1" t="s">
        <v>525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528</v>
      </c>
      <c r="B198">
        <v>197</v>
      </c>
      <c r="C198" s="1" t="s">
        <v>117</v>
      </c>
      <c r="D198" s="1" t="s">
        <v>527</v>
      </c>
      <c r="E198" s="1" t="s">
        <v>3</v>
      </c>
      <c r="F198" s="2">
        <v>678443660</v>
      </c>
      <c r="H198" s="1" t="s">
        <v>565</v>
      </c>
    </row>
    <row r="199" spans="1:8" ht="15.75" thickBot="1" x14ac:dyDescent="0.3">
      <c r="A199" s="1" t="s">
        <v>529</v>
      </c>
      <c r="B199">
        <v>198</v>
      </c>
      <c r="C199" s="1" t="s">
        <v>117</v>
      </c>
      <c r="D199" s="1" t="s">
        <v>527</v>
      </c>
      <c r="E199" s="1" t="s">
        <v>3</v>
      </c>
      <c r="F199" s="2">
        <v>678443660</v>
      </c>
      <c r="H199" s="1" t="s">
        <v>565</v>
      </c>
    </row>
    <row r="200" spans="1:8" ht="15.75" thickBot="1" x14ac:dyDescent="0.3">
      <c r="A200" s="1" t="s">
        <v>531</v>
      </c>
      <c r="B200">
        <v>199</v>
      </c>
      <c r="C200" s="1" t="s">
        <v>19</v>
      </c>
      <c r="D200" s="1" t="s">
        <v>530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534</v>
      </c>
      <c r="B201">
        <v>200</v>
      </c>
      <c r="C201" s="1" t="s">
        <v>532</v>
      </c>
      <c r="D201" s="1" t="s">
        <v>533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537</v>
      </c>
      <c r="B202" s="13">
        <v>201</v>
      </c>
      <c r="C202" s="1" t="s">
        <v>535</v>
      </c>
      <c r="D202" s="1" t="s">
        <v>536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540</v>
      </c>
      <c r="B203">
        <v>202</v>
      </c>
      <c r="C203" s="1" t="s">
        <v>538</v>
      </c>
      <c r="D203" s="1" t="s">
        <v>539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542</v>
      </c>
      <c r="B204">
        <v>203</v>
      </c>
      <c r="C204" s="1" t="s">
        <v>355</v>
      </c>
      <c r="D204" s="1" t="s">
        <v>541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545</v>
      </c>
      <c r="B205">
        <v>204</v>
      </c>
      <c r="C205" s="1" t="s">
        <v>543</v>
      </c>
      <c r="D205" s="1" t="s">
        <v>544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548</v>
      </c>
      <c r="B206">
        <v>205</v>
      </c>
      <c r="C206" s="1" t="s">
        <v>546</v>
      </c>
      <c r="D206" s="1" t="s">
        <v>547</v>
      </c>
      <c r="E206" s="1" t="s">
        <v>3</v>
      </c>
      <c r="F206" s="2">
        <v>651614430</v>
      </c>
      <c r="G206" s="13"/>
      <c r="H206" s="1" t="s">
        <v>566</v>
      </c>
    </row>
    <row r="207" spans="1:8" ht="15.75" thickBot="1" x14ac:dyDescent="0.3">
      <c r="A207" s="1" t="s">
        <v>549</v>
      </c>
      <c r="B207">
        <v>206</v>
      </c>
      <c r="C207" s="1" t="s">
        <v>63</v>
      </c>
      <c r="D207" s="1" t="s">
        <v>436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552</v>
      </c>
      <c r="B208">
        <v>207</v>
      </c>
      <c r="C208" s="1" t="s">
        <v>550</v>
      </c>
      <c r="D208" s="1" t="s">
        <v>551</v>
      </c>
      <c r="E208" s="1" t="s">
        <v>28</v>
      </c>
      <c r="F208" s="2">
        <v>607158535</v>
      </c>
    </row>
    <row r="209" spans="1:8" ht="15.75" thickBot="1" x14ac:dyDescent="0.3">
      <c r="A209" s="1" t="s">
        <v>553</v>
      </c>
      <c r="B209">
        <v>208</v>
      </c>
      <c r="C209" s="1" t="s">
        <v>361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555</v>
      </c>
      <c r="B210">
        <v>209</v>
      </c>
      <c r="C210" s="1" t="s">
        <v>457</v>
      </c>
      <c r="D210" s="1" t="s">
        <v>554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557</v>
      </c>
      <c r="B211">
        <v>210</v>
      </c>
      <c r="C211" s="1" t="s">
        <v>0</v>
      </c>
      <c r="D211" s="1" t="s">
        <v>556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558</v>
      </c>
      <c r="E212" s="1" t="s">
        <v>3</v>
      </c>
      <c r="F212" s="1"/>
    </row>
    <row r="213" spans="1:8" ht="15.75" thickBot="1" x14ac:dyDescent="0.3">
      <c r="A213" s="1" t="s">
        <v>387</v>
      </c>
      <c r="B213">
        <v>212</v>
      </c>
      <c r="C213" s="1" t="s">
        <v>385</v>
      </c>
      <c r="D213" s="1" t="s">
        <v>386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5" t="s">
        <v>559</v>
      </c>
      <c r="B215">
        <v>214</v>
      </c>
      <c r="C215" s="35" t="s">
        <v>100</v>
      </c>
      <c r="D215" s="35" t="s">
        <v>151</v>
      </c>
      <c r="E215" s="35" t="s">
        <v>56</v>
      </c>
      <c r="F215" s="36">
        <v>660667498</v>
      </c>
      <c r="G215" s="13"/>
      <c r="H215" s="13"/>
    </row>
    <row r="216" spans="1:8" ht="15.75" thickBot="1" x14ac:dyDescent="0.3">
      <c r="A216" s="35" t="s">
        <v>560</v>
      </c>
      <c r="B216" s="13">
        <v>215</v>
      </c>
      <c r="C216" s="35" t="s">
        <v>260</v>
      </c>
      <c r="D216" s="35" t="s">
        <v>261</v>
      </c>
      <c r="E216" s="35" t="s">
        <v>3</v>
      </c>
      <c r="F216" s="36">
        <v>645991795</v>
      </c>
      <c r="G216" s="13"/>
      <c r="H216" s="13"/>
    </row>
    <row r="217" spans="1:8" ht="15.75" thickBot="1" x14ac:dyDescent="0.3">
      <c r="A217" s="35" t="s">
        <v>561</v>
      </c>
      <c r="B217">
        <v>216</v>
      </c>
      <c r="C217" s="35" t="s">
        <v>66</v>
      </c>
      <c r="D217" s="35" t="s">
        <v>67</v>
      </c>
      <c r="E217" s="35" t="s">
        <v>3</v>
      </c>
      <c r="F217" s="35"/>
      <c r="G217" s="13"/>
      <c r="H217" s="13"/>
    </row>
    <row r="218" spans="1:8" ht="15.75" thickBot="1" x14ac:dyDescent="0.3">
      <c r="A218" s="37" t="s">
        <v>562</v>
      </c>
      <c r="B218">
        <v>217</v>
      </c>
      <c r="C218" s="35" t="s">
        <v>44</v>
      </c>
      <c r="D218" s="35" t="s">
        <v>87</v>
      </c>
      <c r="E218" s="35" t="s">
        <v>28</v>
      </c>
      <c r="F218" s="36">
        <v>659783879</v>
      </c>
    </row>
    <row r="219" spans="1:8" ht="15.75" thickBot="1" x14ac:dyDescent="0.3">
      <c r="A219" s="37" t="s">
        <v>563</v>
      </c>
      <c r="B219">
        <v>218</v>
      </c>
      <c r="C219" s="35" t="s">
        <v>16</v>
      </c>
      <c r="D219" s="35" t="s">
        <v>17</v>
      </c>
      <c r="E219" s="35" t="s">
        <v>3</v>
      </c>
      <c r="F219" s="36">
        <v>616662649</v>
      </c>
    </row>
    <row r="220" spans="1:8" ht="15.75" thickBot="1" x14ac:dyDescent="0.3">
      <c r="A220" s="50" t="s">
        <v>567</v>
      </c>
      <c r="B220">
        <v>219</v>
      </c>
      <c r="C220" s="39" t="s">
        <v>57</v>
      </c>
      <c r="D220" s="39" t="s">
        <v>58</v>
      </c>
      <c r="E220" s="49" t="s">
        <v>56</v>
      </c>
      <c r="F220" s="13"/>
      <c r="G220" s="13"/>
      <c r="H220" s="13"/>
    </row>
    <row r="221" spans="1:8" ht="15.75" thickBot="1" x14ac:dyDescent="0.3">
      <c r="A221" s="1" t="s">
        <v>570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0" t="s">
        <v>571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572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8" t="s">
        <v>573</v>
      </c>
      <c r="B224" s="23">
        <v>19</v>
      </c>
      <c r="C224" s="24" t="s">
        <v>53</v>
      </c>
      <c r="D224" s="24" t="s">
        <v>54</v>
      </c>
      <c r="E224" s="24" t="s">
        <v>56</v>
      </c>
      <c r="F224" s="24"/>
      <c r="G224" s="13"/>
      <c r="H224" s="13"/>
    </row>
    <row r="225" spans="1:8" ht="15.75" thickBot="1" x14ac:dyDescent="0.3">
      <c r="A225" s="1" t="s">
        <v>574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8" t="s">
        <v>575</v>
      </c>
      <c r="B226">
        <v>194</v>
      </c>
      <c r="C226" s="1" t="s">
        <v>19</v>
      </c>
      <c r="D226" s="1" t="s">
        <v>519</v>
      </c>
      <c r="E226" s="1" t="s">
        <v>28</v>
      </c>
      <c r="F226" s="2">
        <v>639886986</v>
      </c>
    </row>
    <row r="227" spans="1:8" ht="15.75" thickBot="1" x14ac:dyDescent="0.3">
      <c r="A227" s="1" t="s">
        <v>577</v>
      </c>
      <c r="B227" s="2">
        <v>220</v>
      </c>
      <c r="C227" s="1" t="s">
        <v>260</v>
      </c>
      <c r="D227" s="1" t="s">
        <v>580</v>
      </c>
      <c r="E227" s="1" t="s">
        <v>28</v>
      </c>
      <c r="F227" s="2">
        <v>660667617</v>
      </c>
    </row>
    <row r="228" spans="1:8" ht="15.75" thickBot="1" x14ac:dyDescent="0.3">
      <c r="A228" s="1" t="s">
        <v>421</v>
      </c>
      <c r="B228" s="2">
        <v>221</v>
      </c>
      <c r="C228" s="1" t="s">
        <v>419</v>
      </c>
      <c r="D228" s="1" t="s">
        <v>581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1" t="s">
        <v>578</v>
      </c>
      <c r="B229" s="2">
        <v>222</v>
      </c>
      <c r="C229" s="41" t="s">
        <v>582</v>
      </c>
      <c r="D229" s="41" t="s">
        <v>583</v>
      </c>
      <c r="E229" s="41" t="s">
        <v>56</v>
      </c>
      <c r="F229" s="42">
        <v>657091411</v>
      </c>
    </row>
    <row r="230" spans="1:8" ht="15.75" thickBot="1" x14ac:dyDescent="0.3">
      <c r="A230" s="41" t="s">
        <v>575</v>
      </c>
      <c r="B230" s="2">
        <v>223</v>
      </c>
      <c r="C230" s="41" t="s">
        <v>402</v>
      </c>
      <c r="D230" s="41" t="s">
        <v>584</v>
      </c>
      <c r="E230" s="41" t="s">
        <v>56</v>
      </c>
      <c r="F230" s="42">
        <v>696877646</v>
      </c>
    </row>
    <row r="231" spans="1:8" ht="15.75" thickBot="1" x14ac:dyDescent="0.3">
      <c r="A231" s="41" t="s">
        <v>576</v>
      </c>
      <c r="B231" s="2">
        <v>224</v>
      </c>
      <c r="C231" s="41" t="s">
        <v>585</v>
      </c>
      <c r="D231" s="41" t="s">
        <v>586</v>
      </c>
      <c r="E231" s="41" t="s">
        <v>28</v>
      </c>
      <c r="F231" s="42">
        <v>638201737</v>
      </c>
      <c r="G231" s="13"/>
      <c r="H231" s="13"/>
    </row>
    <row r="232" spans="1:8" ht="15.75" thickBot="1" x14ac:dyDescent="0.3">
      <c r="A232" s="41" t="s">
        <v>579</v>
      </c>
      <c r="B232" s="2">
        <v>225</v>
      </c>
      <c r="C232" s="41" t="s">
        <v>44</v>
      </c>
      <c r="D232" s="41" t="s">
        <v>587</v>
      </c>
      <c r="E232" s="41" t="s">
        <v>28</v>
      </c>
      <c r="F232" s="43">
        <v>646125042</v>
      </c>
    </row>
    <row r="233" spans="1:8" ht="15.75" thickBot="1" x14ac:dyDescent="0.3">
      <c r="A233" s="3" t="s">
        <v>576</v>
      </c>
      <c r="B233" s="1">
        <v>226</v>
      </c>
      <c r="C233" s="3" t="s">
        <v>585</v>
      </c>
      <c r="D233" s="3" t="s">
        <v>586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588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0" t="s">
        <v>589</v>
      </c>
      <c r="B235">
        <v>136</v>
      </c>
      <c r="C235" s="1" t="s">
        <v>393</v>
      </c>
      <c r="D235" s="1" t="s">
        <v>394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49" t="s">
        <v>593</v>
      </c>
      <c r="B236">
        <v>146</v>
      </c>
      <c r="C236" s="1" t="s">
        <v>0</v>
      </c>
      <c r="D236" s="1" t="s">
        <v>415</v>
      </c>
      <c r="E236" s="1" t="s">
        <v>56</v>
      </c>
      <c r="F236" s="1"/>
      <c r="G236" s="13"/>
      <c r="H236" s="13"/>
    </row>
    <row r="237" spans="1:8" ht="15.75" thickBot="1" x14ac:dyDescent="0.3">
      <c r="A237" s="49" t="s">
        <v>594</v>
      </c>
      <c r="B237">
        <v>196</v>
      </c>
      <c r="C237" s="1" t="s">
        <v>524</v>
      </c>
      <c r="D237" s="1" t="s">
        <v>525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3" t="s">
        <v>595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599</v>
      </c>
      <c r="B239">
        <v>227</v>
      </c>
      <c r="C239" s="1" t="s">
        <v>597</v>
      </c>
      <c r="D239" s="1" t="s">
        <v>598</v>
      </c>
      <c r="E239" s="1" t="s">
        <v>3</v>
      </c>
      <c r="F239" s="2">
        <v>351</v>
      </c>
      <c r="H239" s="13"/>
    </row>
    <row r="240" spans="1:8" ht="15.75" thickBot="1" x14ac:dyDescent="0.3">
      <c r="A240" s="50" t="s">
        <v>596</v>
      </c>
      <c r="B240" s="2">
        <v>221</v>
      </c>
      <c r="C240" s="1" t="s">
        <v>419</v>
      </c>
      <c r="D240" s="1" t="s">
        <v>581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3" t="s">
        <v>600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49" t="s">
        <v>601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3" t="s">
        <v>602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49" t="s">
        <v>603</v>
      </c>
      <c r="B244" s="4">
        <v>96</v>
      </c>
      <c r="C244" s="3" t="s">
        <v>281</v>
      </c>
      <c r="D244" s="3" t="s">
        <v>282</v>
      </c>
      <c r="E244" s="3" t="s">
        <v>28</v>
      </c>
      <c r="F244" s="12">
        <v>629347391</v>
      </c>
      <c r="G244" s="29"/>
      <c r="H244" s="3" t="s">
        <v>284</v>
      </c>
    </row>
    <row r="245" spans="1:8" ht="15.75" thickBot="1" x14ac:dyDescent="0.3">
      <c r="A245" s="1" t="s">
        <v>604</v>
      </c>
      <c r="B245" s="2">
        <v>228</v>
      </c>
      <c r="C245" s="1" t="s">
        <v>606</v>
      </c>
      <c r="D245" s="1" t="s">
        <v>607</v>
      </c>
      <c r="E245" s="1" t="s">
        <v>28</v>
      </c>
      <c r="F245" s="2">
        <v>686558433</v>
      </c>
      <c r="G245" s="13"/>
      <c r="H245" s="13"/>
    </row>
    <row r="246" spans="1:8" s="57" customFormat="1" ht="15.75" thickBot="1" x14ac:dyDescent="0.3">
      <c r="A246" s="56" t="s">
        <v>605</v>
      </c>
      <c r="B246" s="58">
        <v>229</v>
      </c>
      <c r="C246" s="56" t="s">
        <v>608</v>
      </c>
      <c r="D246" s="56" t="s">
        <v>609</v>
      </c>
      <c r="E246" s="56" t="s">
        <v>3</v>
      </c>
      <c r="F246" s="58">
        <v>679150587</v>
      </c>
      <c r="G246" s="59"/>
      <c r="H246" s="59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3" t="s">
        <v>611</v>
      </c>
      <c r="B248">
        <v>139</v>
      </c>
      <c r="C248" s="1" t="s">
        <v>358</v>
      </c>
      <c r="D248" s="1" t="s">
        <v>359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613</v>
      </c>
      <c r="B249" s="2">
        <v>231</v>
      </c>
      <c r="C249" s="1" t="s">
        <v>615</v>
      </c>
      <c r="D249" s="1" t="s">
        <v>616</v>
      </c>
      <c r="E249" s="1" t="s">
        <v>28</v>
      </c>
      <c r="F249" s="2">
        <v>615681971</v>
      </c>
    </row>
    <row r="250" spans="1:8" ht="15.75" thickBot="1" x14ac:dyDescent="0.3">
      <c r="A250" s="1" t="s">
        <v>614</v>
      </c>
      <c r="B250" s="2">
        <v>232</v>
      </c>
      <c r="C250" s="1" t="s">
        <v>615</v>
      </c>
      <c r="D250" s="1" t="s">
        <v>616</v>
      </c>
      <c r="E250" s="1" t="s">
        <v>28</v>
      </c>
      <c r="F250" s="2">
        <v>615681971</v>
      </c>
    </row>
    <row r="251" spans="1:8" ht="15.75" thickBot="1" x14ac:dyDescent="0.3">
      <c r="A251" s="1" t="s">
        <v>612</v>
      </c>
      <c r="B251" s="2">
        <v>233</v>
      </c>
      <c r="C251" s="1" t="s">
        <v>617</v>
      </c>
      <c r="D251" s="1" t="s">
        <v>618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0" t="s">
        <v>619</v>
      </c>
      <c r="C252" s="13" t="s">
        <v>620</v>
      </c>
      <c r="D252" s="13" t="s">
        <v>621</v>
      </c>
      <c r="E252" s="1" t="s">
        <v>28</v>
      </c>
      <c r="F252" s="51">
        <v>629908936</v>
      </c>
      <c r="G252" s="13"/>
      <c r="H252" s="13"/>
    </row>
    <row r="253" spans="1:8" ht="15.75" thickBot="1" x14ac:dyDescent="0.3">
      <c r="A253" s="6" t="s">
        <v>622</v>
      </c>
      <c r="B253" s="2">
        <v>233</v>
      </c>
      <c r="C253" s="1" t="s">
        <v>617</v>
      </c>
      <c r="D253" s="1" t="s">
        <v>618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49" t="s">
        <v>623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624</v>
      </c>
      <c r="B255" s="2">
        <v>224</v>
      </c>
      <c r="C255" s="41" t="s">
        <v>585</v>
      </c>
      <c r="D255" s="41" t="s">
        <v>586</v>
      </c>
      <c r="E255" s="41" t="s">
        <v>28</v>
      </c>
      <c r="F255" s="42">
        <v>638201737</v>
      </c>
      <c r="G255" s="13"/>
      <c r="H255" s="13"/>
    </row>
    <row r="256" spans="1:8" ht="15.75" thickBot="1" x14ac:dyDescent="0.3">
      <c r="A256" s="52" t="s">
        <v>625</v>
      </c>
      <c r="C256" s="40" t="s">
        <v>0</v>
      </c>
      <c r="D256" s="40" t="s">
        <v>415</v>
      </c>
      <c r="E256" s="40" t="s">
        <v>56</v>
      </c>
      <c r="F256" s="40"/>
    </row>
    <row r="257" spans="1:8" ht="15.75" thickBot="1" x14ac:dyDescent="0.3">
      <c r="A257" s="1" t="s">
        <v>627</v>
      </c>
      <c r="B257" s="2">
        <v>234</v>
      </c>
      <c r="C257" s="1" t="s">
        <v>100</v>
      </c>
      <c r="D257" s="1" t="s">
        <v>630</v>
      </c>
      <c r="E257" s="1" t="s">
        <v>28</v>
      </c>
      <c r="F257" s="2">
        <v>639177057</v>
      </c>
    </row>
    <row r="258" spans="1:8" ht="15.75" thickBot="1" x14ac:dyDescent="0.3">
      <c r="A258" s="1" t="s">
        <v>628</v>
      </c>
      <c r="B258" s="2">
        <v>235</v>
      </c>
      <c r="C258" s="1" t="s">
        <v>631</v>
      </c>
      <c r="D258" s="1" t="s">
        <v>632</v>
      </c>
      <c r="E258" s="1" t="s">
        <v>3</v>
      </c>
      <c r="F258" s="2">
        <v>649465836</v>
      </c>
    </row>
    <row r="259" spans="1:8" ht="15.75" thickBot="1" x14ac:dyDescent="0.3">
      <c r="A259" s="1" t="s">
        <v>629</v>
      </c>
      <c r="B259" s="2">
        <v>236</v>
      </c>
      <c r="C259" s="1" t="s">
        <v>633</v>
      </c>
      <c r="D259" s="1" t="s">
        <v>634</v>
      </c>
      <c r="E259" s="1" t="s">
        <v>56</v>
      </c>
      <c r="F259" s="1"/>
    </row>
    <row r="260" spans="1:8" ht="15.75" thickBot="1" x14ac:dyDescent="0.3">
      <c r="A260" s="1" t="s">
        <v>626</v>
      </c>
      <c r="B260" s="2">
        <v>237</v>
      </c>
      <c r="C260" s="1" t="s">
        <v>66</v>
      </c>
      <c r="D260" s="1" t="s">
        <v>635</v>
      </c>
      <c r="E260" s="1" t="s">
        <v>28</v>
      </c>
      <c r="F260" s="2">
        <v>636431839</v>
      </c>
    </row>
    <row r="261" spans="1:8" ht="15.75" thickBot="1" x14ac:dyDescent="0.3">
      <c r="A261" s="34" t="s">
        <v>636</v>
      </c>
      <c r="B261" s="4">
        <v>96</v>
      </c>
      <c r="C261" s="3" t="s">
        <v>281</v>
      </c>
      <c r="D261" s="3" t="s">
        <v>282</v>
      </c>
      <c r="E261" s="3" t="s">
        <v>28</v>
      </c>
      <c r="F261" s="12">
        <v>629347391</v>
      </c>
      <c r="G261" s="29"/>
      <c r="H261" s="3" t="s">
        <v>284</v>
      </c>
    </row>
    <row r="262" spans="1:8" ht="15.75" thickBot="1" x14ac:dyDescent="0.3">
      <c r="A262" s="34" t="s">
        <v>637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s="57" customFormat="1" ht="15.75" thickBot="1" x14ac:dyDescent="0.3">
      <c r="A263" s="56" t="s">
        <v>605</v>
      </c>
      <c r="C263" s="56" t="s">
        <v>608</v>
      </c>
      <c r="D263" s="56" t="s">
        <v>609</v>
      </c>
      <c r="E263" s="56" t="s">
        <v>3</v>
      </c>
      <c r="F263" s="58">
        <v>679150587</v>
      </c>
    </row>
    <row r="264" spans="1:8" ht="15.75" thickBot="1" x14ac:dyDescent="0.3">
      <c r="A264" s="1" t="s">
        <v>638</v>
      </c>
      <c r="C264" s="1" t="s">
        <v>57</v>
      </c>
      <c r="D264" s="1" t="s">
        <v>639</v>
      </c>
      <c r="E264" s="1" t="s">
        <v>28</v>
      </c>
      <c r="F264" s="2">
        <v>618292754</v>
      </c>
    </row>
    <row r="265" spans="1:8" ht="15.75" thickBot="1" x14ac:dyDescent="0.3">
      <c r="A265" s="1" t="s">
        <v>642</v>
      </c>
      <c r="C265" s="1" t="s">
        <v>640</v>
      </c>
      <c r="D265" s="1" t="s">
        <v>641</v>
      </c>
      <c r="E265" s="1" t="s">
        <v>28</v>
      </c>
      <c r="F265" s="2">
        <v>650189561</v>
      </c>
    </row>
    <row r="266" spans="1:8" ht="15.75" thickBot="1" x14ac:dyDescent="0.3">
      <c r="A266" s="1" t="s">
        <v>644</v>
      </c>
      <c r="C266" s="1" t="s">
        <v>47</v>
      </c>
      <c r="D266" s="1" t="s">
        <v>643</v>
      </c>
      <c r="E266" s="1" t="s">
        <v>3</v>
      </c>
      <c r="F266" s="2">
        <v>629863565</v>
      </c>
    </row>
    <row r="267" spans="1:8" ht="15.75" thickBot="1" x14ac:dyDescent="0.3">
      <c r="A267" s="34" t="s">
        <v>645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4" t="s">
        <v>646</v>
      </c>
      <c r="C268" s="1" t="s">
        <v>647</v>
      </c>
      <c r="D268" s="1" t="s">
        <v>648</v>
      </c>
      <c r="E268" s="1" t="s">
        <v>56</v>
      </c>
      <c r="F268" s="2">
        <v>608014652</v>
      </c>
    </row>
    <row r="269" spans="1:8" ht="15.75" thickBot="1" x14ac:dyDescent="0.3">
      <c r="A269" s="1" t="s">
        <v>649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 x14ac:dyDescent="0.3">
      <c r="A270" s="34" t="s">
        <v>650</v>
      </c>
      <c r="B270" s="13">
        <v>88</v>
      </c>
      <c r="C270" s="1" t="s">
        <v>234</v>
      </c>
      <c r="D270" s="1" t="s">
        <v>235</v>
      </c>
      <c r="E270" s="1" t="s">
        <v>610</v>
      </c>
      <c r="F270" s="2">
        <v>620486181</v>
      </c>
    </row>
    <row r="271" spans="1:8" ht="15.75" thickBot="1" x14ac:dyDescent="0.3">
      <c r="A271" s="1" t="s">
        <v>652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 x14ac:dyDescent="0.3">
      <c r="A272" s="34" t="s">
        <v>653</v>
      </c>
      <c r="B272">
        <v>154</v>
      </c>
      <c r="C272" s="1" t="s">
        <v>431</v>
      </c>
      <c r="D272" s="1" t="s">
        <v>432</v>
      </c>
      <c r="E272" s="1" t="s">
        <v>3</v>
      </c>
      <c r="F272" s="2">
        <v>655467199</v>
      </c>
      <c r="G272" s="13"/>
      <c r="H272" s="13"/>
    </row>
    <row r="273" spans="1:8" ht="15.75" thickBot="1" x14ac:dyDescent="0.3">
      <c r="A273" s="1" t="s">
        <v>654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 x14ac:dyDescent="0.3">
      <c r="A274" s="34" t="s">
        <v>655</v>
      </c>
      <c r="B274">
        <v>243</v>
      </c>
      <c r="C274" s="1" t="s">
        <v>656</v>
      </c>
      <c r="D274" s="1" t="s">
        <v>657</v>
      </c>
      <c r="E274" s="1" t="s">
        <v>28</v>
      </c>
      <c r="F274" s="2">
        <v>633092868</v>
      </c>
    </row>
    <row r="275" spans="1:8" ht="15.75" thickBot="1" x14ac:dyDescent="0.3">
      <c r="A275" s="34" t="s">
        <v>658</v>
      </c>
      <c r="C275" s="1" t="s">
        <v>659</v>
      </c>
      <c r="D275" s="1" t="s">
        <v>660</v>
      </c>
      <c r="E275" s="1" t="s">
        <v>28</v>
      </c>
      <c r="F275" s="2">
        <v>696208860</v>
      </c>
    </row>
    <row r="276" spans="1:8" ht="15.75" thickBot="1" x14ac:dyDescent="0.3">
      <c r="A276" s="34" t="s">
        <v>661</v>
      </c>
      <c r="C276" s="1" t="s">
        <v>19</v>
      </c>
      <c r="D276" s="1" t="s">
        <v>662</v>
      </c>
      <c r="E276" s="34" t="s">
        <v>3</v>
      </c>
    </row>
    <row r="277" spans="1:8" ht="27" thickBot="1" x14ac:dyDescent="0.3">
      <c r="A277" s="34" t="s">
        <v>663</v>
      </c>
      <c r="C277" s="1" t="s">
        <v>664</v>
      </c>
      <c r="D277" s="1" t="s">
        <v>665</v>
      </c>
      <c r="E277" s="1" t="s">
        <v>28</v>
      </c>
      <c r="F277" s="2">
        <v>620787237</v>
      </c>
    </row>
    <row r="278" spans="1:8" ht="15.75" thickBot="1" x14ac:dyDescent="0.3">
      <c r="A278" s="34" t="s">
        <v>668</v>
      </c>
      <c r="C278" s="1" t="s">
        <v>669</v>
      </c>
      <c r="D278" s="1" t="s">
        <v>670</v>
      </c>
      <c r="E278" s="34" t="s">
        <v>3</v>
      </c>
    </row>
    <row r="279" spans="1:8" ht="15.75" thickBot="1" x14ac:dyDescent="0.3">
      <c r="A279" s="34" t="s">
        <v>671</v>
      </c>
      <c r="C279" s="1" t="s">
        <v>672</v>
      </c>
      <c r="D279" s="1" t="s">
        <v>673</v>
      </c>
      <c r="E279" s="1" t="s">
        <v>28</v>
      </c>
      <c r="F279" s="2">
        <v>678364729</v>
      </c>
    </row>
    <row r="280" spans="1:8" ht="15.75" thickBot="1" x14ac:dyDescent="0.3">
      <c r="A280" s="34" t="s">
        <v>675</v>
      </c>
      <c r="C280" s="1" t="s">
        <v>47</v>
      </c>
      <c r="D280" s="1" t="s">
        <v>643</v>
      </c>
      <c r="E280" s="1" t="s">
        <v>3</v>
      </c>
      <c r="F280" s="2">
        <v>629863565</v>
      </c>
    </row>
    <row r="281" spans="1:8" ht="15.75" thickBot="1" x14ac:dyDescent="0.3">
      <c r="A281" s="1" t="s">
        <v>674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 x14ac:dyDescent="0.3">
      <c r="A282" s="1" t="s">
        <v>682</v>
      </c>
      <c r="B282">
        <v>205</v>
      </c>
      <c r="C282" s="1" t="s">
        <v>546</v>
      </c>
      <c r="D282" s="1" t="s">
        <v>547</v>
      </c>
      <c r="E282" s="1" t="s">
        <v>3</v>
      </c>
      <c r="F282" s="2">
        <v>651614430</v>
      </c>
    </row>
    <row r="283" spans="1:8" ht="15.75" thickBot="1" x14ac:dyDescent="0.3">
      <c r="A283" s="1" t="s">
        <v>683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 x14ac:dyDescent="0.3">
      <c r="A284" s="1" t="s">
        <v>684</v>
      </c>
      <c r="B284">
        <v>256</v>
      </c>
      <c r="C284" s="1" t="s">
        <v>16</v>
      </c>
      <c r="D284" s="1" t="s">
        <v>686</v>
      </c>
      <c r="E284" s="1" t="s">
        <v>56</v>
      </c>
      <c r="F284" s="2">
        <v>646030648</v>
      </c>
    </row>
    <row r="285" spans="1:8" ht="15.75" thickBot="1" x14ac:dyDescent="0.3">
      <c r="A285" s="1" t="s">
        <v>685</v>
      </c>
      <c r="B285">
        <v>256</v>
      </c>
      <c r="C285" s="1" t="s">
        <v>687</v>
      </c>
      <c r="D285" s="1" t="s">
        <v>688</v>
      </c>
      <c r="E285" s="1" t="s">
        <v>56</v>
      </c>
      <c r="F285" s="2">
        <v>646030648</v>
      </c>
    </row>
    <row r="286" spans="1:8" ht="15.75" thickBot="1" x14ac:dyDescent="0.3">
      <c r="A286" s="6" t="s">
        <v>690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 x14ac:dyDescent="0.3">
      <c r="A287" s="34" t="s">
        <v>685</v>
      </c>
      <c r="B287">
        <v>257</v>
      </c>
      <c r="C287" s="24" t="s">
        <v>687</v>
      </c>
      <c r="D287" s="24" t="s">
        <v>688</v>
      </c>
      <c r="E287" s="24" t="s">
        <v>56</v>
      </c>
      <c r="F287" s="53">
        <v>646030648</v>
      </c>
    </row>
    <row r="288" spans="1:8" ht="15.75" thickBot="1" x14ac:dyDescent="0.3">
      <c r="A288" s="1" t="s">
        <v>689</v>
      </c>
      <c r="B288">
        <v>257</v>
      </c>
      <c r="C288" s="1" t="s">
        <v>691</v>
      </c>
      <c r="D288" s="1" t="s">
        <v>692</v>
      </c>
      <c r="E288" s="1" t="s">
        <v>3</v>
      </c>
      <c r="F288" s="2">
        <v>605781926</v>
      </c>
    </row>
    <row r="289" spans="1:8" ht="15.75" thickBot="1" x14ac:dyDescent="0.3">
      <c r="A289" s="54" t="s">
        <v>693</v>
      </c>
      <c r="C289" s="1" t="s">
        <v>694</v>
      </c>
      <c r="D289" s="1" t="s">
        <v>695</v>
      </c>
      <c r="E289" s="1" t="s">
        <v>28</v>
      </c>
      <c r="F289" s="2">
        <v>628212673</v>
      </c>
    </row>
    <row r="290" spans="1:8" ht="15.75" thickBot="1" x14ac:dyDescent="0.3">
      <c r="A290" s="1" t="s">
        <v>696</v>
      </c>
      <c r="B290">
        <v>101</v>
      </c>
      <c r="C290" s="1" t="s">
        <v>0</v>
      </c>
      <c r="D290" s="1" t="s">
        <v>296</v>
      </c>
      <c r="E290" s="1" t="s">
        <v>56</v>
      </c>
      <c r="F290" s="2">
        <v>981522447</v>
      </c>
    </row>
    <row r="291" spans="1:8" ht="15.75" thickBot="1" x14ac:dyDescent="0.3">
      <c r="A291" s="1" t="s">
        <v>697</v>
      </c>
      <c r="B291">
        <v>38</v>
      </c>
      <c r="C291" s="1" t="s">
        <v>106</v>
      </c>
      <c r="D291" s="1" t="s">
        <v>107</v>
      </c>
      <c r="E291" s="1" t="s">
        <v>28</v>
      </c>
      <c r="F291" s="1"/>
    </row>
    <row r="292" spans="1:8" ht="15.75" thickBot="1" x14ac:dyDescent="0.3">
      <c r="A292" s="33" t="s">
        <v>689</v>
      </c>
      <c r="B292" s="55">
        <v>258</v>
      </c>
      <c r="C292" s="1" t="s">
        <v>597</v>
      </c>
      <c r="D292" s="1" t="s">
        <v>702</v>
      </c>
      <c r="E292" s="1" t="s">
        <v>3</v>
      </c>
      <c r="F292" s="1"/>
    </row>
    <row r="293" spans="1:8" ht="15.75" thickBot="1" x14ac:dyDescent="0.3">
      <c r="A293" s="1" t="s">
        <v>689</v>
      </c>
      <c r="B293" s="55">
        <v>259</v>
      </c>
      <c r="C293" s="1" t="s">
        <v>691</v>
      </c>
      <c r="D293" s="1" t="s">
        <v>692</v>
      </c>
      <c r="E293" s="1" t="s">
        <v>3</v>
      </c>
      <c r="F293" s="2">
        <v>605781926</v>
      </c>
    </row>
    <row r="294" spans="1:8" ht="15.75" thickBot="1" x14ac:dyDescent="0.3">
      <c r="A294" s="1" t="s">
        <v>699</v>
      </c>
      <c r="B294" s="55">
        <v>260</v>
      </c>
      <c r="C294" s="1" t="s">
        <v>703</v>
      </c>
      <c r="D294" s="1" t="s">
        <v>704</v>
      </c>
      <c r="E294" s="1" t="s">
        <v>3</v>
      </c>
      <c r="F294" s="2">
        <v>649809298</v>
      </c>
    </row>
    <row r="295" spans="1:8" ht="15.75" thickBot="1" x14ac:dyDescent="0.3">
      <c r="A295" s="1" t="s">
        <v>693</v>
      </c>
      <c r="B295" s="55">
        <v>261</v>
      </c>
      <c r="C295" s="1" t="s">
        <v>694</v>
      </c>
      <c r="D295" s="1" t="s">
        <v>695</v>
      </c>
      <c r="E295" s="1" t="s">
        <v>28</v>
      </c>
      <c r="F295" s="2">
        <v>628212673</v>
      </c>
    </row>
    <row r="296" spans="1:8" ht="15.75" thickBot="1" x14ac:dyDescent="0.3">
      <c r="A296" s="1" t="s">
        <v>555</v>
      </c>
      <c r="B296" s="55">
        <v>262</v>
      </c>
      <c r="C296" s="1" t="s">
        <v>457</v>
      </c>
      <c r="D296" s="1" t="s">
        <v>554</v>
      </c>
      <c r="E296" s="1" t="s">
        <v>3</v>
      </c>
      <c r="F296" s="2">
        <v>650569961</v>
      </c>
    </row>
    <row r="297" spans="1:8" ht="15.75" thickBot="1" x14ac:dyDescent="0.3">
      <c r="A297" s="1" t="s">
        <v>700</v>
      </c>
      <c r="B297" s="55">
        <v>263</v>
      </c>
      <c r="C297" s="1" t="s">
        <v>47</v>
      </c>
      <c r="D297" s="1" t="s">
        <v>705</v>
      </c>
      <c r="E297" s="1" t="s">
        <v>56</v>
      </c>
      <c r="F297" s="2">
        <v>626457667</v>
      </c>
    </row>
    <row r="298" spans="1:8" ht="15.75" thickBot="1" x14ac:dyDescent="0.3">
      <c r="A298" s="1" t="s">
        <v>698</v>
      </c>
      <c r="B298" s="55">
        <v>264</v>
      </c>
      <c r="C298" s="1" t="s">
        <v>706</v>
      </c>
      <c r="D298" s="1" t="s">
        <v>707</v>
      </c>
      <c r="E298" s="1" t="s">
        <v>28</v>
      </c>
      <c r="F298" s="2">
        <v>658781196</v>
      </c>
    </row>
    <row r="299" spans="1:8" ht="15.75" thickBot="1" x14ac:dyDescent="0.3">
      <c r="A299" s="1" t="s">
        <v>701</v>
      </c>
      <c r="B299" s="55">
        <v>265</v>
      </c>
      <c r="C299" s="1" t="s">
        <v>228</v>
      </c>
      <c r="D299" s="1" t="s">
        <v>708</v>
      </c>
      <c r="E299" s="1" t="s">
        <v>56</v>
      </c>
      <c r="F299" s="2">
        <v>606692463</v>
      </c>
    </row>
    <row r="300" spans="1:8" ht="15.75" thickBot="1" x14ac:dyDescent="0.3">
      <c r="A300" s="40" t="s">
        <v>589</v>
      </c>
      <c r="B300" s="55">
        <v>266</v>
      </c>
      <c r="C300" s="40" t="s">
        <v>393</v>
      </c>
      <c r="D300" s="40" t="s">
        <v>394</v>
      </c>
      <c r="E300" s="40" t="s">
        <v>3</v>
      </c>
      <c r="F300" s="2">
        <v>666148636</v>
      </c>
    </row>
    <row r="301" spans="1:8" ht="15.75" thickBot="1" x14ac:dyDescent="0.3">
      <c r="A301" s="54" t="s">
        <v>709</v>
      </c>
      <c r="B301">
        <v>101</v>
      </c>
      <c r="C301" s="1" t="s">
        <v>0</v>
      </c>
      <c r="D301" s="1" t="s">
        <v>296</v>
      </c>
      <c r="E301" s="1" t="s">
        <v>56</v>
      </c>
      <c r="F301" s="2">
        <v>981522447</v>
      </c>
      <c r="G301" s="13"/>
      <c r="H301" s="13"/>
    </row>
    <row r="302" spans="1:8" ht="15.75" thickBot="1" x14ac:dyDescent="0.3">
      <c r="A302" s="1" t="s">
        <v>710</v>
      </c>
      <c r="B302" s="57"/>
      <c r="C302" s="56" t="s">
        <v>608</v>
      </c>
      <c r="D302" s="56" t="s">
        <v>609</v>
      </c>
      <c r="E302" s="56" t="s">
        <v>3</v>
      </c>
      <c r="F302" s="58">
        <v>679150587</v>
      </c>
    </row>
    <row r="303" spans="1:8" ht="15.75" thickBot="1" x14ac:dyDescent="0.3">
      <c r="A303" s="1" t="s">
        <v>712</v>
      </c>
      <c r="B303">
        <v>208</v>
      </c>
      <c r="C303" s="1" t="s">
        <v>361</v>
      </c>
      <c r="D303" s="1" t="s">
        <v>51</v>
      </c>
      <c r="E303" s="1" t="s">
        <v>3</v>
      </c>
      <c r="F303" s="2">
        <v>629673956</v>
      </c>
    </row>
    <row r="304" spans="1:8" ht="15.75" thickBot="1" x14ac:dyDescent="0.3">
      <c r="A304" s="1" t="s">
        <v>711</v>
      </c>
      <c r="B304">
        <v>10</v>
      </c>
      <c r="C304" s="1" t="s">
        <v>22</v>
      </c>
      <c r="D304" s="1" t="s">
        <v>23</v>
      </c>
      <c r="E304" s="1" t="s">
        <v>3</v>
      </c>
      <c r="F304" s="1"/>
    </row>
    <row r="305" spans="1:8" ht="15.75" thickBot="1" x14ac:dyDescent="0.3">
      <c r="A305" s="1" t="s">
        <v>714</v>
      </c>
      <c r="C305" s="1" t="s">
        <v>717</v>
      </c>
      <c r="D305" s="1" t="s">
        <v>718</v>
      </c>
      <c r="E305" s="1" t="s">
        <v>56</v>
      </c>
      <c r="F305" s="2">
        <v>615349717</v>
      </c>
    </row>
    <row r="306" spans="1:8" ht="15.75" thickBot="1" x14ac:dyDescent="0.3">
      <c r="A306" s="1" t="s">
        <v>715</v>
      </c>
      <c r="C306" s="1" t="s">
        <v>306</v>
      </c>
      <c r="D306" s="1" t="s">
        <v>719</v>
      </c>
      <c r="E306" s="1" t="s">
        <v>3</v>
      </c>
      <c r="F306" s="2">
        <v>689248598</v>
      </c>
    </row>
    <row r="307" spans="1:8" ht="15.75" thickBot="1" x14ac:dyDescent="0.3">
      <c r="A307" s="1" t="s">
        <v>713</v>
      </c>
      <c r="C307" s="1" t="s">
        <v>720</v>
      </c>
      <c r="D307" s="1" t="s">
        <v>721</v>
      </c>
      <c r="E307" s="1" t="s">
        <v>3</v>
      </c>
      <c r="F307" s="2">
        <v>664629959</v>
      </c>
    </row>
    <row r="308" spans="1:8" ht="15.75" thickBot="1" x14ac:dyDescent="0.3">
      <c r="A308" s="1" t="s">
        <v>619</v>
      </c>
      <c r="C308" s="1" t="s">
        <v>41</v>
      </c>
      <c r="D308" s="1" t="s">
        <v>722</v>
      </c>
      <c r="E308" s="1" t="s">
        <v>28</v>
      </c>
      <c r="F308" s="2">
        <v>629908936</v>
      </c>
    </row>
    <row r="309" spans="1:8" ht="15.75" thickBot="1" x14ac:dyDescent="0.3">
      <c r="A309" s="1" t="s">
        <v>716</v>
      </c>
      <c r="C309" s="1" t="s">
        <v>723</v>
      </c>
      <c r="D309" s="1" t="s">
        <v>724</v>
      </c>
      <c r="E309" s="1" t="s">
        <v>56</v>
      </c>
      <c r="F309" s="2">
        <v>629884513</v>
      </c>
    </row>
    <row r="310" spans="1:8" ht="15.75" thickBot="1" x14ac:dyDescent="0.3">
      <c r="A310" s="1" t="s">
        <v>725</v>
      </c>
      <c r="C310" s="1" t="s">
        <v>656</v>
      </c>
      <c r="D310" s="1" t="s">
        <v>726</v>
      </c>
      <c r="E310" s="1" t="s">
        <v>3</v>
      </c>
      <c r="F310" s="2">
        <v>652878246</v>
      </c>
    </row>
    <row r="311" spans="1:8" ht="15.75" thickBot="1" x14ac:dyDescent="0.3">
      <c r="A311" s="1" t="s">
        <v>729</v>
      </c>
      <c r="C311" s="1" t="s">
        <v>425</v>
      </c>
      <c r="D311" s="1" t="s">
        <v>730</v>
      </c>
      <c r="E311" s="1" t="s">
        <v>56</v>
      </c>
      <c r="F311" s="2">
        <v>636314801</v>
      </c>
    </row>
    <row r="312" spans="1:8" ht="15.75" thickBot="1" x14ac:dyDescent="0.3">
      <c r="A312" s="1" t="s">
        <v>728</v>
      </c>
      <c r="C312" s="1" t="s">
        <v>731</v>
      </c>
      <c r="D312" s="1" t="s">
        <v>732</v>
      </c>
      <c r="E312" s="1" t="s">
        <v>56</v>
      </c>
      <c r="F312" s="2">
        <v>609803295</v>
      </c>
    </row>
    <row r="313" spans="1:8" ht="15.75" thickBot="1" x14ac:dyDescent="0.3">
      <c r="A313" s="33" t="s">
        <v>727</v>
      </c>
      <c r="B313">
        <v>257</v>
      </c>
      <c r="C313" s="1" t="s">
        <v>691</v>
      </c>
      <c r="D313" s="1" t="s">
        <v>692</v>
      </c>
      <c r="E313" s="1" t="s">
        <v>3</v>
      </c>
      <c r="F313" s="2">
        <v>605781926</v>
      </c>
    </row>
    <row r="314" spans="1:8" ht="15.75" thickBot="1" x14ac:dyDescent="0.3">
      <c r="A314" s="1" t="s">
        <v>733</v>
      </c>
      <c r="B314" s="58">
        <v>229</v>
      </c>
      <c r="C314" s="56" t="s">
        <v>608</v>
      </c>
      <c r="D314" s="56" t="s">
        <v>609</v>
      </c>
      <c r="E314" s="56" t="s">
        <v>3</v>
      </c>
      <c r="F314" s="58">
        <v>679150587</v>
      </c>
    </row>
    <row r="315" spans="1:8" ht="15.75" thickBot="1" x14ac:dyDescent="0.3">
      <c r="A315" s="1" t="s">
        <v>734</v>
      </c>
      <c r="C315" s="1" t="s">
        <v>731</v>
      </c>
      <c r="D315" s="1" t="s">
        <v>732</v>
      </c>
      <c r="E315" s="1" t="s">
        <v>56</v>
      </c>
      <c r="F315" s="2">
        <v>609803295</v>
      </c>
    </row>
    <row r="316" spans="1:8" ht="15.75" thickBot="1" x14ac:dyDescent="0.3">
      <c r="A316" s="1" t="s">
        <v>735</v>
      </c>
      <c r="B316">
        <v>104</v>
      </c>
      <c r="C316" s="1" t="s">
        <v>97</v>
      </c>
      <c r="D316" s="1" t="s">
        <v>304</v>
      </c>
      <c r="E316" s="1" t="s">
        <v>28</v>
      </c>
      <c r="F316" s="2">
        <v>620143875</v>
      </c>
    </row>
    <row r="317" spans="1:8" ht="15.75" thickBot="1" x14ac:dyDescent="0.3">
      <c r="A317" s="54" t="s">
        <v>736</v>
      </c>
      <c r="B317">
        <v>159</v>
      </c>
      <c r="C317" s="1" t="s">
        <v>0</v>
      </c>
      <c r="D317" s="1" t="s">
        <v>442</v>
      </c>
      <c r="E317" s="1" t="s">
        <v>3</v>
      </c>
      <c r="F317" s="2">
        <v>654121916</v>
      </c>
    </row>
    <row r="318" spans="1:8" ht="15.75" thickBot="1" x14ac:dyDescent="0.3">
      <c r="A318" s="1" t="s">
        <v>737</v>
      </c>
      <c r="B318">
        <v>62</v>
      </c>
      <c r="C318" s="1" t="s">
        <v>161</v>
      </c>
      <c r="D318" s="1" t="s">
        <v>162</v>
      </c>
      <c r="E318" s="1" t="s">
        <v>56</v>
      </c>
      <c r="F318" s="2">
        <v>634907749</v>
      </c>
    </row>
    <row r="319" spans="1:8" ht="15.75" thickBot="1" x14ac:dyDescent="0.3">
      <c r="A319" s="62" t="s">
        <v>741</v>
      </c>
      <c r="C319" s="61" t="s">
        <v>41</v>
      </c>
      <c r="D319" s="61" t="s">
        <v>742</v>
      </c>
      <c r="E319" s="61" t="s">
        <v>56</v>
      </c>
    </row>
    <row r="320" spans="1:8" ht="15.75" thickBot="1" x14ac:dyDescent="0.3">
      <c r="A320" s="33" t="s">
        <v>743</v>
      </c>
      <c r="B320">
        <v>17</v>
      </c>
      <c r="C320" s="1" t="s">
        <v>47</v>
      </c>
      <c r="D320" s="1" t="s">
        <v>48</v>
      </c>
      <c r="E320" s="1" t="s">
        <v>28</v>
      </c>
      <c r="F320" s="1"/>
      <c r="G320" s="1"/>
      <c r="H320" s="1"/>
    </row>
    <row r="321" spans="1:6" ht="15.75" thickBot="1" x14ac:dyDescent="0.3">
      <c r="A321" s="1" t="s">
        <v>744</v>
      </c>
      <c r="B321">
        <v>17</v>
      </c>
      <c r="C321" s="1" t="s">
        <v>47</v>
      </c>
      <c r="D321" s="1" t="s">
        <v>48</v>
      </c>
      <c r="E321" s="1" t="s">
        <v>28</v>
      </c>
      <c r="F321" s="1"/>
    </row>
    <row r="322" spans="1:6" ht="15.75" thickBot="1" x14ac:dyDescent="0.3">
      <c r="A322" s="1" t="s">
        <v>745</v>
      </c>
      <c r="C322" s="1" t="s">
        <v>731</v>
      </c>
      <c r="D322" s="1" t="s">
        <v>732</v>
      </c>
      <c r="E322" s="1" t="s">
        <v>56</v>
      </c>
      <c r="F322" s="2">
        <v>609803295</v>
      </c>
    </row>
    <row r="323" spans="1:6" ht="15.75" thickBot="1" x14ac:dyDescent="0.3">
      <c r="A323" s="33" t="s">
        <v>746</v>
      </c>
      <c r="C323" s="1" t="s">
        <v>656</v>
      </c>
      <c r="D323" s="1" t="s">
        <v>726</v>
      </c>
      <c r="E323" s="1" t="s">
        <v>3</v>
      </c>
      <c r="F323" s="2">
        <v>652878246</v>
      </c>
    </row>
    <row r="324" spans="1:6" ht="15.75" thickBot="1" x14ac:dyDescent="0.3">
      <c r="A324" s="1" t="s">
        <v>747</v>
      </c>
      <c r="B324">
        <v>208</v>
      </c>
      <c r="C324" s="1" t="s">
        <v>361</v>
      </c>
      <c r="D324" s="1" t="s">
        <v>51</v>
      </c>
      <c r="E324" s="1" t="s">
        <v>3</v>
      </c>
      <c r="F324" s="2">
        <v>629673956</v>
      </c>
    </row>
    <row r="325" spans="1:6" ht="27" thickBot="1" x14ac:dyDescent="0.3">
      <c r="A325" s="64" t="s">
        <v>750</v>
      </c>
      <c r="B325" s="63"/>
      <c r="C325" s="65" t="s">
        <v>751</v>
      </c>
      <c r="D325" s="65" t="s">
        <v>752</v>
      </c>
      <c r="E325" s="64" t="s">
        <v>56</v>
      </c>
      <c r="F325" s="63"/>
    </row>
    <row r="326" spans="1:6" ht="15.75" thickBot="1" x14ac:dyDescent="0.3">
      <c r="A326" s="34" t="s">
        <v>754</v>
      </c>
      <c r="C326" s="64" t="s">
        <v>755</v>
      </c>
      <c r="D326" s="64" t="s">
        <v>756</v>
      </c>
      <c r="E326" s="64" t="s">
        <v>3</v>
      </c>
      <c r="F326" s="2">
        <v>608813506</v>
      </c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  <hyperlink ref="A292" r:id="rId15" xr:uid="{6EB4BACA-EAFB-420C-9EC9-FAACD7F8A886}"/>
    <hyperlink ref="A301" r:id="rId16" display="mailto:dezmen@gmail.com" xr:uid="{3E279983-2862-4076-B3ED-739C2AB17335}"/>
    <hyperlink ref="A313" r:id="rId17" xr:uid="{474DEA6B-87C1-4896-81F0-EA640BA10C25}"/>
    <hyperlink ref="A83" r:id="rId18" xr:uid="{1BDAC07A-E416-4646-B891-D78C00569B51}"/>
    <hyperlink ref="A317" r:id="rId19" xr:uid="{6C60B415-0858-45EB-B6F8-197EA2A7185E}"/>
    <hyperlink ref="A319" r:id="rId20" xr:uid="{B7B28D37-1080-4BDA-AEB8-2D5064BCE60F}"/>
    <hyperlink ref="A320" r:id="rId21" xr:uid="{0AEC0473-2E99-44BE-9FB7-ED61C88A828B}"/>
    <hyperlink ref="A323" r:id="rId22" xr:uid="{FE8C5B05-DD3D-46F7-870F-DFD3E55A86B5}"/>
  </hyperlinks>
  <pageMargins left="0.7" right="0.7" top="0.75" bottom="0.75" header="0.3" footer="0.3"/>
  <pageSetup paperSize="9" orientation="portrait" r:id="rId2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19    comedor Rocha</v>
      </c>
      <c r="G2" s="30" t="str">
        <f>ETIQUETA3!B2</f>
        <v>0    comedor Rocha</v>
      </c>
    </row>
    <row r="3" spans="2:20" x14ac:dyDescent="0.25">
      <c r="B3" s="30" t="str">
        <f>ETIQUETA3!A3</f>
        <v>Luis Carlos Argudín Diéguez</v>
      </c>
      <c r="G3" s="30" t="str">
        <f>ETIQUETA3!B3</f>
        <v>Adrian Aboal Losada</v>
      </c>
    </row>
    <row r="6" spans="2:20" ht="60" customHeight="1" x14ac:dyDescent="0.8">
      <c r="B6" s="31" t="str">
        <f>ETIQUETA3!A4</f>
        <v>R</v>
      </c>
      <c r="G6" s="31" t="str">
        <f>ETIQUETA3!B4</f>
        <v>R</v>
      </c>
    </row>
    <row r="7" spans="2:20" ht="84.95" customHeight="1" x14ac:dyDescent="0.25"/>
    <row r="8" spans="2:20" x14ac:dyDescent="0.25">
      <c r="B8" s="30" t="str">
        <f>ETIQUETA3!C2</f>
        <v>14    comedor I+D+i</v>
      </c>
      <c r="G8" s="30" t="str">
        <f>ETIQUETA3!D2</f>
        <v>236    comedor Rocha</v>
      </c>
    </row>
    <row r="9" spans="2:20" x14ac:dyDescent="0.25">
      <c r="B9" s="30" t="str">
        <f>ETIQUETA3!C3</f>
        <v>Enrique Romay Castiñeira</v>
      </c>
      <c r="G9" s="30" t="str">
        <f>ETIQUETA3!D3</f>
        <v>Yazan Hijazi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R</v>
      </c>
    </row>
    <row r="13" spans="2:20" ht="84.95" customHeight="1" x14ac:dyDescent="0.25"/>
    <row r="14" spans="2:20" x14ac:dyDescent="0.25">
      <c r="B14" s="30" t="str">
        <f>ETIQUETA3!E2</f>
        <v>131    comedor Rocha</v>
      </c>
      <c r="G14" s="30" t="str">
        <f>ETIQUETA3!F2</f>
        <v>26    MAXWELL</v>
      </c>
    </row>
    <row r="15" spans="2:20" x14ac:dyDescent="0.25">
      <c r="B15" s="30" t="str">
        <f>ETIQUETA3!E3</f>
        <v>David Gonzalez Casete</v>
      </c>
      <c r="G15" s="30" t="str">
        <f>ETIQUETA3!F3</f>
        <v>Francisco Fariña Fernández</v>
      </c>
    </row>
    <row r="18" spans="2:14" ht="60" customHeight="1" x14ac:dyDescent="0.8">
      <c r="B18" s="31" t="str">
        <f>ETIQUETA3!E4</f>
        <v>R</v>
      </c>
      <c r="G18" s="31" t="str">
        <f>ETIQUETA3!F4</f>
        <v>M</v>
      </c>
    </row>
    <row r="19" spans="2:14" ht="84.95" customHeight="1" x14ac:dyDescent="0.25"/>
    <row r="20" spans="2:14" x14ac:dyDescent="0.25">
      <c r="B20" s="30" t="e">
        <f>ETIQUETA3!G2</f>
        <v>#N/A</v>
      </c>
      <c r="G20" s="30" t="e">
        <f>ETIQUETA3!H2</f>
        <v>#N/A</v>
      </c>
    </row>
    <row r="21" spans="2:14" x14ac:dyDescent="0.25">
      <c r="B21" s="30" t="e">
        <f>ETIQUETA3!G3</f>
        <v>#N/A</v>
      </c>
      <c r="G21" s="30" t="e">
        <f>ETIQUETA3!H3</f>
        <v>#N/A</v>
      </c>
    </row>
    <row r="24" spans="2:14" ht="60" customHeight="1" x14ac:dyDescent="0.8">
      <c r="B24" s="31" t="e">
        <f>ETIQUETA3!G4</f>
        <v>#N/A</v>
      </c>
      <c r="G24" s="31" t="e">
        <f>ETIQUETA3!H4</f>
        <v>#N/A</v>
      </c>
    </row>
    <row r="25" spans="2:14" ht="84.95" customHeight="1" x14ac:dyDescent="0.25"/>
    <row r="26" spans="2:14" x14ac:dyDescent="0.25">
      <c r="B26" s="30" t="e">
        <f>ETIQUETA3!I2</f>
        <v>#N/A</v>
      </c>
      <c r="G26" s="30" t="e">
        <f>ETIQUETA3!J2</f>
        <v>#N/A</v>
      </c>
      <c r="M26" s="30"/>
      <c r="N26" s="30"/>
    </row>
    <row r="27" spans="2:14" x14ac:dyDescent="0.25">
      <c r="B27" s="30" t="e">
        <f>ETIQUETA3!I3</f>
        <v>#N/A</v>
      </c>
      <c r="G27" s="30" t="e">
        <f>ETIQUETA3!J3</f>
        <v>#N/A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e">
        <f>ETIQUETA3!I4</f>
        <v>#N/A</v>
      </c>
      <c r="G30" s="31" t="e">
        <f>ETIQUETA3!J4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e">
        <f>ETIQUETA3!K2</f>
        <v>#N/A</v>
      </c>
      <c r="G2" s="30" t="e">
        <f>ETIQUETA3!L2</f>
        <v>#N/A</v>
      </c>
    </row>
    <row r="3" spans="2:7" x14ac:dyDescent="0.25">
      <c r="B3" s="30" t="e">
        <f>ETIQUETA3!K3</f>
        <v>#N/A</v>
      </c>
      <c r="G3" s="30" t="e">
        <f>ETIQUETA3!L3</f>
        <v>#N/A</v>
      </c>
    </row>
    <row r="6" spans="2:7" ht="60" customHeight="1" x14ac:dyDescent="0.8">
      <c r="B6" s="31" t="e">
        <f>ETIQUETA3!K4</f>
        <v>#N/A</v>
      </c>
      <c r="G6" s="31" t="e">
        <f>ETIQUETA3!L4</f>
        <v>#N/A</v>
      </c>
    </row>
    <row r="7" spans="2:7" ht="84.95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4.95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4.95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4.95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topLeftCell="A10" zoomScale="80" zoomScaleNormal="80" workbookViewId="0">
      <selection activeCell="C57" sqref="C57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27" thickBot="1" x14ac:dyDescent="0.3">
      <c r="A2">
        <v>1</v>
      </c>
      <c r="B2" s="64" t="s">
        <v>55</v>
      </c>
      <c r="C2" s="64"/>
      <c r="D2" s="64" t="s">
        <v>761</v>
      </c>
      <c r="E2" s="64" t="s">
        <v>757</v>
      </c>
      <c r="F2" s="64" t="s">
        <v>762</v>
      </c>
      <c r="G2" s="64" t="s">
        <v>760</v>
      </c>
      <c r="H2" s="64"/>
      <c r="I2">
        <f>VLOOKUP($B2,CLIENTES!$A$1:$H$400,2,0)</f>
        <v>19</v>
      </c>
      <c r="J2" t="str">
        <f>VLOOKUP($B2,CLIENTES!$A$1:$H$400,3,0)</f>
        <v>Luis Carlos</v>
      </c>
      <c r="K2" t="str">
        <f>VLOOKUP($B2,CLIENTES!$A$1:$H$400,4,0)</f>
        <v>Argudín Diéguez</v>
      </c>
      <c r="L2" t="str">
        <f>VLOOKUP($B2,CLIENTES!$A$1:$H$400,5,0)</f>
        <v>comedor Rocha</v>
      </c>
      <c r="M2">
        <f>VLOOKUP($B2,CLIENTES!$A$1:$H$400,6,0)</f>
        <v>0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SECRETO DE CERDO; PATATAS FRITAS</v>
      </c>
    </row>
    <row r="3" spans="1:16" ht="15.75" thickBot="1" x14ac:dyDescent="0.3">
      <c r="A3">
        <v>2</v>
      </c>
      <c r="B3" s="6" t="s">
        <v>646</v>
      </c>
      <c r="C3" s="64"/>
      <c r="D3" s="64" t="s">
        <v>763</v>
      </c>
      <c r="E3" s="64" t="s">
        <v>753</v>
      </c>
      <c r="F3" s="64" t="s">
        <v>748</v>
      </c>
      <c r="G3" s="64" t="s">
        <v>749</v>
      </c>
      <c r="H3" s="64"/>
      <c r="I3">
        <f>VLOOKUP($B3,CLIENTES!$A$1:$H$400,2,0)</f>
        <v>0</v>
      </c>
      <c r="J3" t="str">
        <f>VLOOKUP($B3,CLIENTES!$A$1:$H$400,3,0)</f>
        <v>Adrian</v>
      </c>
      <c r="K3" t="str">
        <f>VLOOKUP($B3,CLIENTES!$A$1:$H$400,4,0)</f>
        <v>Aboal Losada</v>
      </c>
      <c r="L3" t="str">
        <f>VLOOKUP($B3,CLIENTES!$A$1:$H$400,5,0)</f>
        <v>comedor Rocha</v>
      </c>
      <c r="M3">
        <f>VLOOKUP($B3,CLIENTES!$A$1:$H$400,6,0)</f>
        <v>608014652</v>
      </c>
      <c r="N3">
        <f>VLOOKUP($B3,CLIENTES!$A$1:$H$400,7,0)</f>
        <v>0</v>
      </c>
      <c r="O3">
        <f>VLOOKUP($B3,CLIENTES!$A$1:$H$400,8,0)</f>
        <v>0</v>
      </c>
      <c r="P3" t="str">
        <f t="shared" si="0"/>
        <v>ARROZ CON CONEJO; ARROZ EN BLANCO</v>
      </c>
    </row>
    <row r="4" spans="1:16" ht="15.75" thickBot="1" x14ac:dyDescent="0.3">
      <c r="A4">
        <v>3</v>
      </c>
      <c r="B4" s="64" t="s">
        <v>40</v>
      </c>
      <c r="C4" s="64"/>
      <c r="D4" s="64" t="s">
        <v>764</v>
      </c>
      <c r="E4" s="64" t="s">
        <v>758</v>
      </c>
      <c r="F4" s="64" t="s">
        <v>748</v>
      </c>
      <c r="G4" s="64" t="s">
        <v>749</v>
      </c>
      <c r="H4" s="64"/>
      <c r="I4">
        <f>VLOOKUP($B4,CLIENTES!$A$1:$H$400,2,0)</f>
        <v>14</v>
      </c>
      <c r="J4" t="str">
        <f>VLOOKUP($B4,CLIENTES!$A$1:$H$400,3,0)</f>
        <v>Enrique</v>
      </c>
      <c r="K4" t="str">
        <f>VLOOKUP($B4,CLIENTES!$A$1:$H$400,4,0)</f>
        <v>Romay Castiñeira</v>
      </c>
      <c r="L4" t="str">
        <f>VLOOKUP($B4,CLIENTES!$A$1:$H$400,5,0)</f>
        <v>comedor I+D+i</v>
      </c>
      <c r="M4">
        <f>VLOOKUP($B4,CLIENTES!$A$1:$H$400,6,0)</f>
        <v>651146505</v>
      </c>
      <c r="N4">
        <f>VLOOKUP($B4,CLIENTES!$A$1:$H$400,7,0)</f>
        <v>0</v>
      </c>
      <c r="O4">
        <f>VLOOKUP($B4,CLIENTES!$A$1:$H$400,8,0)</f>
        <v>0</v>
      </c>
      <c r="P4" t="str">
        <f t="shared" si="0"/>
        <v>MERLUZA AL HORNO; PATATAS COCIDAS</v>
      </c>
    </row>
    <row r="5" spans="1:16" ht="27" thickBot="1" x14ac:dyDescent="0.3">
      <c r="A5">
        <v>4</v>
      </c>
      <c r="B5" s="64" t="s">
        <v>629</v>
      </c>
      <c r="C5" s="64" t="s">
        <v>765</v>
      </c>
      <c r="D5" s="64" t="s">
        <v>764</v>
      </c>
      <c r="E5" s="64" t="s">
        <v>757</v>
      </c>
      <c r="F5" s="64" t="s">
        <v>762</v>
      </c>
      <c r="G5" s="64" t="s">
        <v>766</v>
      </c>
      <c r="H5" s="64"/>
      <c r="I5">
        <f>VLOOKUP($B5,CLIENTES!$A$1:$H$400,2,0)</f>
        <v>236</v>
      </c>
      <c r="J5" t="str">
        <f>VLOOKUP($B5,CLIENTES!$A$1:$H$400,3,0)</f>
        <v>Yazan</v>
      </c>
      <c r="K5" t="str">
        <f>VLOOKUP($B5,CLIENTES!$A$1:$H$400,4,0)</f>
        <v>Hijazi</v>
      </c>
      <c r="L5" t="str">
        <f>VLOOKUP($B5,CLIENTES!$A$1:$H$400,5,0)</f>
        <v>comedor Rocha</v>
      </c>
      <c r="M5">
        <f>VLOOKUP($B5,CLIENTES!$A$1:$H$400,6,0)</f>
        <v>0</v>
      </c>
      <c r="N5">
        <f>VLOOKUP($B5,CLIENTES!$A$1:$H$400,7,0)</f>
        <v>0</v>
      </c>
      <c r="O5">
        <f>VLOOKUP($B5,CLIENTES!$A$1:$H$400,8,0)</f>
        <v>0</v>
      </c>
      <c r="P5" t="str">
        <f t="shared" si="0"/>
        <v>MERLUZA AL HORNO; PATATAS FRITAS</v>
      </c>
    </row>
    <row r="6" spans="1:16" s="27" customFormat="1" ht="27" thickBot="1" x14ac:dyDescent="0.3">
      <c r="A6" s="27">
        <v>5</v>
      </c>
      <c r="B6" s="64" t="s">
        <v>382</v>
      </c>
      <c r="C6" s="64"/>
      <c r="D6" s="64" t="s">
        <v>764</v>
      </c>
      <c r="E6" s="64" t="s">
        <v>767</v>
      </c>
      <c r="F6" s="64" t="s">
        <v>748</v>
      </c>
      <c r="G6" s="64" t="s">
        <v>749</v>
      </c>
      <c r="H6" s="6"/>
      <c r="I6">
        <f>VLOOKUP($B6,CLIENTES!$A$1:$H$400,2,0)</f>
        <v>131</v>
      </c>
      <c r="J6" t="str">
        <f>VLOOKUP($B6,CLIENTES!$A$1:$H$400,3,0)</f>
        <v>David</v>
      </c>
      <c r="K6" t="str">
        <f>VLOOKUP($B6,CLIENTES!$A$1:$H$400,4,0)</f>
        <v>Gonzalez Casete</v>
      </c>
      <c r="L6" t="str">
        <f>VLOOKUP($B6,CLIENTES!$A$1:$H$400,5,0)</f>
        <v>comedor Rocha</v>
      </c>
      <c r="M6">
        <f>VLOOKUP($B6,CLIENTES!$A$1:$H$400,6,0)</f>
        <v>609058780</v>
      </c>
      <c r="N6">
        <f>VLOOKUP($B6,CLIENTES!$A$1:$H$400,7,0)</f>
        <v>0</v>
      </c>
      <c r="O6">
        <f>VLOOKUP($B6,CLIENTES!$A$1:$H$400,8,0)</f>
        <v>0</v>
      </c>
      <c r="P6" t="str">
        <f t="shared" si="0"/>
        <v>MERLUZA AL HORNO; MENESTRA DE VERDURAS</v>
      </c>
    </row>
    <row r="7" spans="1:16" ht="27" thickBot="1" x14ac:dyDescent="0.3">
      <c r="A7">
        <v>6</v>
      </c>
      <c r="B7" s="64" t="s">
        <v>77</v>
      </c>
      <c r="C7" s="64" t="s">
        <v>739</v>
      </c>
      <c r="D7" s="64" t="s">
        <v>759</v>
      </c>
      <c r="E7" s="64" t="s">
        <v>767</v>
      </c>
      <c r="F7" s="64" t="s">
        <v>748</v>
      </c>
      <c r="G7" s="64" t="s">
        <v>749</v>
      </c>
      <c r="H7" s="6" t="s">
        <v>768</v>
      </c>
      <c r="I7">
        <f>VLOOKUP($B7,CLIENTES!$A$1:$H$400,2,0)</f>
        <v>26</v>
      </c>
      <c r="J7" t="str">
        <f>VLOOKUP($B7,CLIENTES!$A$1:$H$400,3,0)</f>
        <v>Francisco</v>
      </c>
      <c r="K7" t="str">
        <f>VLOOKUP($B7,CLIENTES!$A$1:$H$400,4,0)</f>
        <v>Fariña Fernández</v>
      </c>
      <c r="L7" t="str">
        <f>VLOOKUP($B7,CLIENTES!$A$1:$H$400,5,0)</f>
        <v>MAXWELL</v>
      </c>
      <c r="M7">
        <f>VLOOKUP($B7,CLIENTES!$A$1:$H$400,6,0)</f>
        <v>0</v>
      </c>
      <c r="N7">
        <f>VLOOKUP($B7,CLIENTES!$A$1:$H$400,7,0)</f>
        <v>0</v>
      </c>
      <c r="O7">
        <f>VLOOKUP($B7,CLIENTES!$A$1:$H$400,8,0)</f>
        <v>0</v>
      </c>
      <c r="P7" t="str">
        <f t="shared" si="0"/>
        <v>POLLO AL HORNO; MENESTRA DE VERDURAS</v>
      </c>
    </row>
    <row r="8" spans="1:16" ht="15.75" thickBot="1" x14ac:dyDescent="0.3">
      <c r="A8">
        <v>7</v>
      </c>
      <c r="B8" s="64"/>
      <c r="C8" s="64"/>
      <c r="D8" s="64"/>
      <c r="E8" s="64"/>
      <c r="F8" s="64"/>
      <c r="G8" s="64"/>
      <c r="H8" s="64"/>
      <c r="I8" t="e">
        <f>VLOOKUP($B8,CLIENTES!$A$1:$H$400,2,0)</f>
        <v>#N/A</v>
      </c>
      <c r="J8" t="e">
        <f>VLOOKUP($B8,CLIENTES!$A$1:$H$400,3,0)</f>
        <v>#N/A</v>
      </c>
      <c r="K8" t="e">
        <f>VLOOKUP($B8,CLIENTES!$A$1:$H$400,4,0)</f>
        <v>#N/A</v>
      </c>
      <c r="L8" t="e">
        <f>VLOOKUP($B8,CLIENTES!$A$1:$H$400,5,0)</f>
        <v>#N/A</v>
      </c>
      <c r="M8" t="e">
        <f>VLOOKUP($B8,CLIENTES!$A$1:$H$400,6,0)</f>
        <v>#N/A</v>
      </c>
      <c r="N8" t="e">
        <f>VLOOKUP($B8,CLIENTES!$A$1:$H$400,7,0)</f>
        <v>#N/A</v>
      </c>
      <c r="O8" t="e">
        <f>VLOOKUP($B8,CLIENTES!$A$1:$H$400,8,0)</f>
        <v>#N/A</v>
      </c>
      <c r="P8" t="str">
        <f t="shared" si="0"/>
        <v xml:space="preserve">; </v>
      </c>
    </row>
    <row r="9" spans="1:16" ht="15.75" thickBot="1" x14ac:dyDescent="0.3">
      <c r="A9">
        <v>8</v>
      </c>
      <c r="B9" s="6"/>
      <c r="C9" s="64"/>
      <c r="D9" s="64"/>
      <c r="E9" s="64"/>
      <c r="F9" s="64"/>
      <c r="G9" s="64"/>
      <c r="H9" s="64"/>
      <c r="I9" t="e">
        <f>VLOOKUP($B9,CLIENTES!$A$1:$H$400,2,0)</f>
        <v>#N/A</v>
      </c>
      <c r="J9" t="e">
        <f>VLOOKUP($B9,CLIENTES!$A$1:$H$400,3,0)</f>
        <v>#N/A</v>
      </c>
      <c r="K9" t="e">
        <f>VLOOKUP($B9,CLIENTES!$A$1:$H$400,4,0)</f>
        <v>#N/A</v>
      </c>
      <c r="L9" t="e">
        <f>VLOOKUP($B9,CLIENTES!$A$1:$H$400,5,0)</f>
        <v>#N/A</v>
      </c>
      <c r="M9" t="e">
        <f>VLOOKUP($B9,CLIENTES!$A$1:$H$400,6,0)</f>
        <v>#N/A</v>
      </c>
      <c r="N9" t="e">
        <f>VLOOKUP($B9,CLIENTES!$A$1:$H$400,7,0)</f>
        <v>#N/A</v>
      </c>
      <c r="O9" t="e">
        <f>VLOOKUP($B9,CLIENTES!$A$1:$H$400,8,0)</f>
        <v>#N/A</v>
      </c>
      <c r="P9" t="str">
        <f t="shared" si="0"/>
        <v xml:space="preserve">; </v>
      </c>
    </row>
    <row r="10" spans="1:16" ht="15" customHeight="1" thickBot="1" x14ac:dyDescent="0.3">
      <c r="A10">
        <v>9</v>
      </c>
      <c r="B10" s="64"/>
      <c r="C10" s="64"/>
      <c r="D10" s="6"/>
      <c r="E10" s="64"/>
      <c r="F10" s="64"/>
      <c r="G10" s="64"/>
      <c r="H10" s="64"/>
      <c r="I10" t="e">
        <f>VLOOKUP($B10,CLIENTES!$A$1:$H$400,2,0)</f>
        <v>#N/A</v>
      </c>
      <c r="J10" t="e">
        <f>VLOOKUP($B10,CLIENTES!$A$1:$H$400,3,0)</f>
        <v>#N/A</v>
      </c>
      <c r="K10" t="e">
        <f>VLOOKUP($B10,CLIENTES!$A$1:$H$400,4,0)</f>
        <v>#N/A</v>
      </c>
      <c r="L10" t="e">
        <f>VLOOKUP($B10,CLIENTES!$A$1:$H$400,5,0)</f>
        <v>#N/A</v>
      </c>
      <c r="M10" t="e">
        <f>VLOOKUP($B10,CLIENTES!$A$1:$H$400,6,0)</f>
        <v>#N/A</v>
      </c>
      <c r="N10" t="e">
        <f>VLOOKUP($B10,CLIENTES!$A$1:$H$400,7,0)</f>
        <v>#N/A</v>
      </c>
      <c r="O10" t="e">
        <f>VLOOKUP($B10,CLIENTES!$A$1:$H$400,8,0)</f>
        <v>#N/A</v>
      </c>
      <c r="P10" t="str">
        <f>CONCATENATE(E10,"; ",F10)</f>
        <v xml:space="preserve">; </v>
      </c>
    </row>
    <row r="11" spans="1:16" s="27" customFormat="1" ht="15.75" thickBot="1" x14ac:dyDescent="0.3">
      <c r="A11" s="27">
        <v>10</v>
      </c>
      <c r="B11" s="64"/>
      <c r="C11" s="64"/>
      <c r="D11" s="64"/>
      <c r="E11" s="64"/>
      <c r="F11" s="64"/>
      <c r="G11" s="64"/>
      <c r="H11" s="64"/>
      <c r="I11" t="e">
        <f>VLOOKUP($B11,CLIENTES!$A$1:$H$400,2,0)</f>
        <v>#N/A</v>
      </c>
      <c r="J11" t="e">
        <f>VLOOKUP($B11,CLIENTES!$A$1:$H$400,3,0)</f>
        <v>#N/A</v>
      </c>
      <c r="K11" t="e">
        <f>VLOOKUP($B11,CLIENTES!$A$1:$H$400,4,0)</f>
        <v>#N/A</v>
      </c>
      <c r="L11" t="e">
        <f>VLOOKUP($B11,CLIENTES!$A$1:$H$400,5,0)</f>
        <v>#N/A</v>
      </c>
      <c r="M11" t="e">
        <f>VLOOKUP($B11,CLIENTES!$A$1:$H$400,6,0)</f>
        <v>#N/A</v>
      </c>
      <c r="N11" t="e">
        <f>VLOOKUP($B11,CLIENTES!$A$1:$H$400,7,0)</f>
        <v>#N/A</v>
      </c>
      <c r="O11" t="e">
        <f>VLOOKUP($B11,CLIENTES!$A$1:$H$400,8,0)</f>
        <v>#N/A</v>
      </c>
      <c r="P11" s="27" t="str">
        <f>CONCATENATE(E11,"; ",F11)</f>
        <v xml:space="preserve">; </v>
      </c>
    </row>
    <row r="12" spans="1:16" ht="15.75" thickBot="1" x14ac:dyDescent="0.3">
      <c r="A12">
        <v>11</v>
      </c>
      <c r="B12" s="64"/>
      <c r="C12" s="64"/>
      <c r="D12" s="64"/>
      <c r="E12" s="64"/>
      <c r="F12" s="64"/>
      <c r="G12" s="64"/>
      <c r="H12" s="6"/>
      <c r="I12" t="e">
        <f>VLOOKUP($B12,CLIENTES!$A$1:$H$400,2,0)</f>
        <v>#N/A</v>
      </c>
      <c r="J12" t="e">
        <f>VLOOKUP($B12,CLIENTES!$A$1:$H$400,3,0)</f>
        <v>#N/A</v>
      </c>
      <c r="K12" t="e">
        <f>VLOOKUP($B12,CLIENTES!$A$1:$H$400,4,0)</f>
        <v>#N/A</v>
      </c>
      <c r="L12" t="e">
        <f>VLOOKUP($B12,CLIENTES!$A$1:$H$400,5,0)</f>
        <v>#N/A</v>
      </c>
      <c r="M12" t="e">
        <f>VLOOKUP($B12,CLIENTES!$A$1:$H$400,6,0)</f>
        <v>#N/A</v>
      </c>
      <c r="N12" t="e">
        <f>VLOOKUP($B12,CLIENTES!$A$1:$H$400,7,0)</f>
        <v>#N/A</v>
      </c>
      <c r="O12" t="e">
        <f>VLOOKUP($B12,CLIENTES!$A$1:$H$400,8,0)</f>
        <v>#N/A</v>
      </c>
      <c r="P12" t="str">
        <f t="shared" ref="P12:P19" si="1">CONCATENATE(D12,"; ",E12)</f>
        <v xml:space="preserve">; </v>
      </c>
    </row>
    <row r="13" spans="1:16" ht="15.75" thickBot="1" x14ac:dyDescent="0.3">
      <c r="A13">
        <v>12</v>
      </c>
      <c r="B13" s="64"/>
      <c r="C13" s="64"/>
      <c r="D13" s="64"/>
      <c r="E13" s="64"/>
      <c r="F13" s="64"/>
      <c r="G13" s="64"/>
      <c r="H13" s="64"/>
      <c r="I13" t="e">
        <f>VLOOKUP($B13,CLIENTES!$A$1:$H$400,2,0)</f>
        <v>#N/A</v>
      </c>
      <c r="J13" t="e">
        <f>VLOOKUP($B13,CLIENTES!$A$1:$H$400,3,0)</f>
        <v>#N/A</v>
      </c>
      <c r="K13" t="e">
        <f>VLOOKUP($B13,CLIENTES!$A$1:$H$400,4,0)</f>
        <v>#N/A</v>
      </c>
      <c r="L13" t="e">
        <f>VLOOKUP($B13,CLIENTES!$A$1:$H$400,5,0)</f>
        <v>#N/A</v>
      </c>
      <c r="M13" t="e">
        <f>VLOOKUP($B13,CLIENTES!$A$1:$H$400,6,0)</f>
        <v>#N/A</v>
      </c>
      <c r="N13" t="e">
        <f>VLOOKUP($B13,CLIENTES!$A$1:$H$400,7,0)</f>
        <v>#N/A</v>
      </c>
      <c r="O13" t="e">
        <f>VLOOKUP($B13,CLIENTES!$A$1:$H$400,8,0)</f>
        <v>#N/A</v>
      </c>
      <c r="P13" t="str">
        <f t="shared" si="1"/>
        <v xml:space="preserve">; </v>
      </c>
    </row>
    <row r="14" spans="1:16" ht="15.75" thickBot="1" x14ac:dyDescent="0.3">
      <c r="A14">
        <v>13</v>
      </c>
      <c r="B14" s="64"/>
      <c r="C14" s="64"/>
      <c r="D14" s="64"/>
      <c r="E14" s="64"/>
      <c r="F14" s="64"/>
      <c r="G14" s="64"/>
      <c r="H14" s="64"/>
      <c r="I14" t="e">
        <f>VLOOKUP($B14,CLIENTES!$A$1:$H$400,2,0)</f>
        <v>#N/A</v>
      </c>
      <c r="J14" t="e">
        <f>VLOOKUP($B14,CLIENTES!$A$1:$H$400,3,0)</f>
        <v>#N/A</v>
      </c>
      <c r="K14" t="e">
        <f>VLOOKUP($B14,CLIENTES!$A$1:$H$400,4,0)</f>
        <v>#N/A</v>
      </c>
      <c r="L14" t="e">
        <f>VLOOKUP($B14,CLIENTES!$A$1:$H$400,5,0)</f>
        <v>#N/A</v>
      </c>
      <c r="M14" t="e">
        <f>VLOOKUP($B14,CLIENTES!$A$1:$H$400,6,0)</f>
        <v>#N/A</v>
      </c>
      <c r="N14" t="e">
        <f>VLOOKUP($B14,CLIENTES!$A$1:$H$400,7,0)</f>
        <v>#N/A</v>
      </c>
      <c r="O14" t="e">
        <f>VLOOKUP($B14,CLIENTES!$A$1:$H$400,8,0)</f>
        <v>#N/A</v>
      </c>
      <c r="P14" t="str">
        <f t="shared" si="1"/>
        <v xml:space="preserve">; </v>
      </c>
    </row>
    <row r="15" spans="1:16" s="27" customFormat="1" ht="17.25" customHeight="1" thickBot="1" x14ac:dyDescent="0.3">
      <c r="A15" s="27">
        <v>14</v>
      </c>
      <c r="B15" s="6"/>
      <c r="C15" s="64"/>
      <c r="D15" s="64"/>
      <c r="E15" s="64"/>
      <c r="F15" s="64"/>
      <c r="G15" s="64"/>
      <c r="H15" s="64"/>
      <c r="I15" t="e">
        <f>VLOOKUP($B15,CLIENTES!$A$1:$H$400,2,0)</f>
        <v>#N/A</v>
      </c>
      <c r="J15" t="e">
        <f>VLOOKUP($B15,CLIENTES!$A$1:$H$400,3,0)</f>
        <v>#N/A</v>
      </c>
      <c r="K15" t="e">
        <f>VLOOKUP($B15,CLIENTES!$A$1:$H$400,4,0)</f>
        <v>#N/A</v>
      </c>
      <c r="L15" t="e">
        <f>VLOOKUP($B15,CLIENTES!$A$1:$H$400,5,0)</f>
        <v>#N/A</v>
      </c>
      <c r="M15" t="e">
        <f>VLOOKUP($B15,CLIENTES!$A$1:$H$400,6,0)</f>
        <v>#N/A</v>
      </c>
      <c r="N15" t="e">
        <f>VLOOKUP($B15,CLIENTES!$A$1:$H$400,7,0)</f>
        <v>#N/A</v>
      </c>
      <c r="O15" t="e">
        <f>VLOOKUP($B15,CLIENTES!$A$1:$H$400,8,0)</f>
        <v>#N/A</v>
      </c>
      <c r="P15" s="27" t="str">
        <f t="shared" si="1"/>
        <v xml:space="preserve">; </v>
      </c>
    </row>
    <row r="16" spans="1:16" s="27" customFormat="1" ht="15.75" thickBot="1" x14ac:dyDescent="0.3">
      <c r="A16" s="27">
        <v>15</v>
      </c>
      <c r="B16" s="64"/>
      <c r="C16" s="64"/>
      <c r="D16" s="64"/>
      <c r="E16" s="64"/>
      <c r="F16" s="64"/>
      <c r="G16" s="64"/>
      <c r="H16" s="64"/>
      <c r="I16" t="e">
        <f>VLOOKUP($B16,CLIENTES!$A$1:$H$400,2,0)</f>
        <v>#N/A</v>
      </c>
      <c r="J16" t="e">
        <f>VLOOKUP($B16,CLIENTES!$A$1:$H$400,3,0)</f>
        <v>#N/A</v>
      </c>
      <c r="K16" t="e">
        <f>VLOOKUP($B16,CLIENTES!$A$1:$H$400,4,0)</f>
        <v>#N/A</v>
      </c>
      <c r="L16" t="e">
        <f>VLOOKUP($B16,CLIENTES!$A$1:$H$400,5,0)</f>
        <v>#N/A</v>
      </c>
      <c r="M16" t="e">
        <f>VLOOKUP($B16,CLIENTES!$A$1:$H$400,6,0)</f>
        <v>#N/A</v>
      </c>
      <c r="N16" t="e">
        <f>VLOOKUP($B16,CLIENTES!$A$1:$H$400,7,0)</f>
        <v>#N/A</v>
      </c>
      <c r="O16" t="e">
        <f>VLOOKUP($B16,CLIENTES!$A$1:$H$400,8,0)</f>
        <v>#N/A</v>
      </c>
      <c r="P16" s="27" t="str">
        <f t="shared" si="1"/>
        <v xml:space="preserve">; </v>
      </c>
    </row>
    <row r="17" spans="1:16" ht="15.75" thickBot="1" x14ac:dyDescent="0.3">
      <c r="A17">
        <v>16</v>
      </c>
      <c r="B17" s="64"/>
      <c r="C17" s="64"/>
      <c r="D17" s="64"/>
      <c r="E17" s="64"/>
      <c r="F17" s="64"/>
      <c r="G17" s="64"/>
      <c r="H17" s="6"/>
      <c r="I17" t="e">
        <f>VLOOKUP($B17,CLIENTES!$A$1:$H$400,2,0)</f>
        <v>#N/A</v>
      </c>
      <c r="J17" t="e">
        <f>VLOOKUP($B17,CLIENTES!$A$1:$H$400,3,0)</f>
        <v>#N/A</v>
      </c>
      <c r="K17" t="e">
        <f>VLOOKUP($B17,CLIENTES!$A$1:$H$400,4,0)</f>
        <v>#N/A</v>
      </c>
      <c r="L17" t="e">
        <f>VLOOKUP($B17,CLIENTES!$A$1:$H$400,5,0)</f>
        <v>#N/A</v>
      </c>
      <c r="M17" t="e">
        <f>VLOOKUP($B17,CLIENTES!$A$1:$H$400,6,0)</f>
        <v>#N/A</v>
      </c>
      <c r="N17" t="e">
        <f>VLOOKUP($B17,CLIENTES!$A$1:$H$400,7,0)</f>
        <v>#N/A</v>
      </c>
      <c r="O17" t="e">
        <f>VLOOKUP($B17,CLIENTES!$A$1:$H$400,8,0)</f>
        <v>#N/A</v>
      </c>
      <c r="P17" t="str">
        <f t="shared" si="1"/>
        <v xml:space="preserve">; </v>
      </c>
    </row>
    <row r="18" spans="1:16" ht="15.75" thickBot="1" x14ac:dyDescent="0.3">
      <c r="A18">
        <v>17</v>
      </c>
      <c r="B18" s="64"/>
      <c r="C18" s="64"/>
      <c r="D18" s="64"/>
      <c r="E18" s="64"/>
      <c r="F18" s="64"/>
      <c r="G18" s="64"/>
      <c r="H18" s="64"/>
      <c r="I18" t="e">
        <f>VLOOKUP($B18,CLIENTES!$A$1:$H$400,2,0)</f>
        <v>#N/A</v>
      </c>
      <c r="J18" t="e">
        <f>VLOOKUP($B18,CLIENTES!$A$1:$H$400,3,0)</f>
        <v>#N/A</v>
      </c>
      <c r="K18" t="e">
        <f>VLOOKUP($B18,CLIENTES!$A$1:$H$400,4,0)</f>
        <v>#N/A</v>
      </c>
      <c r="L18" t="e">
        <f>VLOOKUP($B18,CLIENTES!$A$1:$H$400,5,0)</f>
        <v>#N/A</v>
      </c>
      <c r="M18" t="e">
        <f>VLOOKUP($B18,CLIENTES!$A$1:$H$400,6,0)</f>
        <v>#N/A</v>
      </c>
      <c r="N18" t="e">
        <f>VLOOKUP($B18,CLIENTES!$A$1:$H$400,7,0)</f>
        <v>#N/A</v>
      </c>
      <c r="O18" t="e">
        <f>VLOOKUP($B18,CLIENTES!$A$1:$H$400,8,0)</f>
        <v>#N/A</v>
      </c>
      <c r="P18" t="str">
        <f t="shared" si="1"/>
        <v xml:space="preserve">; </v>
      </c>
    </row>
    <row r="19" spans="1:16" ht="15.75" thickBot="1" x14ac:dyDescent="0.3">
      <c r="A19">
        <v>18</v>
      </c>
      <c r="B19" s="64"/>
      <c r="C19" s="64"/>
      <c r="D19" s="64"/>
      <c r="E19" s="64"/>
      <c r="F19" s="64"/>
      <c r="G19" s="64"/>
      <c r="H19" s="64"/>
      <c r="I19" t="e">
        <f>VLOOKUP($B19,CLIENTES!$A$1:$H$400,2,0)</f>
        <v>#N/A</v>
      </c>
      <c r="J19" t="e">
        <f>VLOOKUP($B19,CLIENTES!$A$1:$H$400,3,0)</f>
        <v>#N/A</v>
      </c>
      <c r="K19" t="e">
        <f>VLOOKUP($B19,CLIENTES!$A$1:$H$400,4,0)</f>
        <v>#N/A</v>
      </c>
      <c r="L19" t="e">
        <f>VLOOKUP($B19,CLIENTES!$A$1:$H$400,5,0)</f>
        <v>#N/A</v>
      </c>
      <c r="M19" t="e">
        <f>VLOOKUP($B19,CLIENTES!$A$1:$H$400,6,0)</f>
        <v>#N/A</v>
      </c>
      <c r="N19" t="e">
        <f>VLOOKUP($B19,CLIENTES!$A$1:$H$400,7,0)</f>
        <v>#N/A</v>
      </c>
      <c r="O19" t="e">
        <f>VLOOKUP($B19,CLIENTES!$A$1:$H$400,8,0)</f>
        <v>#N/A</v>
      </c>
      <c r="P19" t="str">
        <f t="shared" si="1"/>
        <v xml:space="preserve">; </v>
      </c>
    </row>
    <row r="20" spans="1:16" s="23" customFormat="1" ht="15.75" thickBot="1" x14ac:dyDescent="0.3">
      <c r="A20" s="23">
        <v>19</v>
      </c>
      <c r="B20" s="64"/>
      <c r="C20" s="64"/>
      <c r="D20" s="64"/>
      <c r="E20" s="64"/>
      <c r="F20" s="64"/>
      <c r="G20" s="64"/>
      <c r="H20" s="64"/>
      <c r="I20" t="e">
        <f>VLOOKUP($B20,CLIENTES!$A$1:$H$400,2,0)</f>
        <v>#N/A</v>
      </c>
      <c r="J20" t="e">
        <f>VLOOKUP($B20,CLIENTES!$A$1:$H$400,3,0)</f>
        <v>#N/A</v>
      </c>
      <c r="K20" t="e">
        <f>VLOOKUP($B20,CLIENTES!$A$1:$H$400,4,0)</f>
        <v>#N/A</v>
      </c>
      <c r="L20" t="e">
        <f>VLOOKUP($B20,CLIENTES!$A$1:$H$400,5,0)</f>
        <v>#N/A</v>
      </c>
      <c r="M20" t="e">
        <f>VLOOKUP($B20,CLIENTES!$A$1:$H$400,6,0)</f>
        <v>#N/A</v>
      </c>
      <c r="N20" t="e">
        <f>VLOOKUP($B20,CLIENTES!$A$1:$H$400,7,0)</f>
        <v>#N/A</v>
      </c>
      <c r="O20" t="e">
        <f>VLOOKUP($B20,CLIENTES!$A$1:$H$400,8,0)</f>
        <v>#N/A</v>
      </c>
      <c r="P20" s="23" t="str">
        <f>CONCATENATE(D20,"; ",E20)</f>
        <v xml:space="preserve">; </v>
      </c>
    </row>
    <row r="21" spans="1:16" ht="15.75" thickBot="1" x14ac:dyDescent="0.3">
      <c r="A21">
        <v>20</v>
      </c>
      <c r="B21" s="64"/>
      <c r="C21" s="64"/>
      <c r="D21" s="64"/>
      <c r="E21" s="64"/>
      <c r="F21" s="64"/>
      <c r="G21" s="64"/>
      <c r="H21" s="64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>CONCATENATE(D21,"; ",E21)</f>
        <v xml:space="preserve">; </v>
      </c>
    </row>
    <row r="22" spans="1:16" ht="15.75" thickBot="1" x14ac:dyDescent="0.3">
      <c r="A22">
        <v>21</v>
      </c>
      <c r="B22" s="1"/>
      <c r="C22" s="1"/>
      <c r="D22" s="6"/>
      <c r="E22" s="1"/>
      <c r="F22" s="1"/>
      <c r="G22" s="1"/>
      <c r="H22" s="1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6"/>
      <c r="C23" s="1"/>
      <c r="D23" s="1"/>
      <c r="E23" s="1"/>
      <c r="F23" s="1"/>
      <c r="G23" s="1"/>
      <c r="H23" s="1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1"/>
      <c r="C24" s="6"/>
      <c r="D24" s="1"/>
      <c r="E24" s="1"/>
      <c r="F24" s="1"/>
      <c r="G24" s="1"/>
      <c r="H24" s="1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60">
        <v>5</v>
      </c>
      <c r="D56" s="60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60">
        <v>1</v>
      </c>
      <c r="D57" s="60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60">
        <f>C57+C56</f>
        <v>6</v>
      </c>
      <c r="D58" s="60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60"/>
      <c r="D59" s="60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60"/>
      <c r="D60" s="60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9"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'19-08-21'!A2</f>
        <v>1</v>
      </c>
      <c r="B2" s="18" t="str">
        <f>CONCATENATE('19-08-21'!J2," ",'19-08-21'!K2)</f>
        <v>Luis Carlos Argudín Diéguez</v>
      </c>
      <c r="C2" s="17" t="str">
        <f>'19-08-21'!L2</f>
        <v>comedor Rocha</v>
      </c>
      <c r="D2" s="17">
        <f>'19-08-21'!O2</f>
        <v>0</v>
      </c>
      <c r="E2" s="17">
        <f>'19-08-21'!C2</f>
        <v>0</v>
      </c>
      <c r="F2" s="17" t="str">
        <f>'19-08-21'!D2</f>
        <v>SECRETO DE CERDO</v>
      </c>
      <c r="G2" s="17" t="str">
        <f>'19-08-21'!E2</f>
        <v>PATATAS FRITAS</v>
      </c>
      <c r="H2" s="17" t="str">
        <f>'19-08-21'!G2</f>
        <v>AQUARIUS</v>
      </c>
      <c r="I2" s="17" t="str">
        <f>'19-08-21'!F2</f>
        <v>TARTA DE GALLETA CON CARAMELO</v>
      </c>
      <c r="J2" s="45">
        <f>'19-08-21'!H2</f>
        <v>0</v>
      </c>
      <c r="K2" s="17"/>
    </row>
    <row r="3" spans="1:11" ht="60" customHeight="1" x14ac:dyDescent="0.25">
      <c r="A3" s="17">
        <f>'19-08-21'!A3</f>
        <v>2</v>
      </c>
      <c r="B3" s="18" t="str">
        <f>CONCATENATE('19-08-21'!J3," ",'19-08-21'!K3)</f>
        <v>Adrian Aboal Losada</v>
      </c>
      <c r="C3" s="17" t="str">
        <f>'19-08-21'!L3</f>
        <v>comedor Rocha</v>
      </c>
      <c r="D3" s="17">
        <f>'19-08-21'!O3</f>
        <v>0</v>
      </c>
      <c r="E3" s="17">
        <f>'19-08-21'!C3</f>
        <v>0</v>
      </c>
      <c r="F3" s="17" t="str">
        <f>'19-08-21'!D3</f>
        <v>ARROZ CON CONEJO</v>
      </c>
      <c r="G3" s="17" t="str">
        <f>'19-08-21'!E3</f>
        <v>ARROZ EN BLANCO</v>
      </c>
      <c r="H3" s="17" t="str">
        <f>'19-08-21'!G3</f>
        <v>AGUA</v>
      </c>
      <c r="I3" s="17" t="str">
        <f>'19-08-21'!F3</f>
        <v>FRUTA</v>
      </c>
      <c r="J3" s="45">
        <f>'19-08-21'!H3</f>
        <v>0</v>
      </c>
      <c r="K3" s="17"/>
    </row>
    <row r="4" spans="1:11" ht="54.75" customHeight="1" x14ac:dyDescent="0.25">
      <c r="A4" s="17">
        <f>'19-08-21'!A4</f>
        <v>3</v>
      </c>
      <c r="B4" s="18" t="str">
        <f>CONCATENATE('19-08-21'!J4," ",'19-08-21'!K4)</f>
        <v>Enrique Romay Castiñeira</v>
      </c>
      <c r="C4" s="17" t="str">
        <f>'19-08-21'!L4</f>
        <v>comedor I+D+i</v>
      </c>
      <c r="D4" s="17">
        <f>'19-08-21'!O4</f>
        <v>0</v>
      </c>
      <c r="E4" s="17">
        <f>'19-08-21'!C4</f>
        <v>0</v>
      </c>
      <c r="F4" s="17" t="str">
        <f>'19-08-21'!D4</f>
        <v>MERLUZA AL HORNO</v>
      </c>
      <c r="G4" s="17" t="str">
        <f>'19-08-21'!E4</f>
        <v>PATATAS COCIDAS</v>
      </c>
      <c r="H4" s="17" t="str">
        <f>'19-08-21'!G4</f>
        <v>AGUA</v>
      </c>
      <c r="I4" s="17" t="str">
        <f>'19-08-21'!F4</f>
        <v>FRUTA</v>
      </c>
      <c r="J4" s="45">
        <f>'19-08-21'!H4</f>
        <v>0</v>
      </c>
      <c r="K4" s="17"/>
    </row>
    <row r="5" spans="1:11" ht="55.5" customHeight="1" x14ac:dyDescent="0.25">
      <c r="A5" s="17">
        <f>'19-08-21'!A5</f>
        <v>4</v>
      </c>
      <c r="B5" s="18" t="str">
        <f>CONCATENATE('19-08-21'!J5," ",'19-08-21'!K5)</f>
        <v>Yazan Hijazi</v>
      </c>
      <c r="C5" s="17" t="str">
        <f>'19-08-21'!L5</f>
        <v>comedor Rocha</v>
      </c>
      <c r="D5" s="17">
        <f>'19-08-21'!O5</f>
        <v>0</v>
      </c>
      <c r="E5" s="17" t="str">
        <f>'19-08-21'!C5</f>
        <v>FIDEOS CON ALMEJAS</v>
      </c>
      <c r="F5" s="17" t="str">
        <f>'19-08-21'!D5</f>
        <v>MERLUZA AL HORNO</v>
      </c>
      <c r="G5" s="17" t="str">
        <f>'19-08-21'!E5</f>
        <v>PATATAS FRITAS</v>
      </c>
      <c r="H5" s="17" t="str">
        <f>'19-08-21'!G5</f>
        <v>COCA-COLA</v>
      </c>
      <c r="I5" s="17" t="str">
        <f>'19-08-21'!F5</f>
        <v>TARTA DE GALLETA CON CARAMELO</v>
      </c>
      <c r="J5" s="45">
        <f>'19-08-21'!H5</f>
        <v>0</v>
      </c>
      <c r="K5" s="17"/>
    </row>
    <row r="6" spans="1:11" ht="52.5" customHeight="1" x14ac:dyDescent="0.25">
      <c r="A6" s="17">
        <f>'19-08-21'!A6</f>
        <v>5</v>
      </c>
      <c r="B6" s="18" t="str">
        <f>CONCATENATE('19-08-21'!J6," ",'19-08-21'!K6)</f>
        <v>David Gonzalez Casete</v>
      </c>
      <c r="C6" s="17" t="str">
        <f>'19-08-21'!L6</f>
        <v>comedor Rocha</v>
      </c>
      <c r="D6" s="17">
        <f>'19-08-21'!O6</f>
        <v>0</v>
      </c>
      <c r="E6" s="17">
        <f>'19-08-21'!C6</f>
        <v>0</v>
      </c>
      <c r="F6" s="17" t="str">
        <f>'19-08-21'!D6</f>
        <v>MERLUZA AL HORNO</v>
      </c>
      <c r="G6" s="17" t="str">
        <f>'19-08-21'!E6</f>
        <v>MENESTRA DE VERDURAS</v>
      </c>
      <c r="H6" s="17" t="str">
        <f>'19-08-21'!G6</f>
        <v>AGUA</v>
      </c>
      <c r="I6" s="17" t="str">
        <f>'19-08-21'!F6</f>
        <v>FRUTA</v>
      </c>
      <c r="J6" s="45">
        <f>'19-08-21'!H6</f>
        <v>0</v>
      </c>
      <c r="K6" s="17"/>
    </row>
    <row r="7" spans="1:11" ht="46.5" customHeight="1" x14ac:dyDescent="0.25">
      <c r="A7" s="17">
        <f>'19-08-21'!A7</f>
        <v>6</v>
      </c>
      <c r="B7" s="18" t="str">
        <f>CONCATENATE('19-08-21'!J7," ",'19-08-21'!K7)</f>
        <v>Francisco Fariña Fernández</v>
      </c>
      <c r="C7" s="17" t="str">
        <f>'19-08-21'!L7</f>
        <v>MAXWELL</v>
      </c>
      <c r="D7" s="17">
        <f>'19-08-21'!O7</f>
        <v>0</v>
      </c>
      <c r="E7" s="17" t="str">
        <f>'19-08-21'!C7</f>
        <v>EXPRESS</v>
      </c>
      <c r="F7" s="17" t="str">
        <f>'19-08-21'!D7</f>
        <v>POLLO AL HORNO</v>
      </c>
      <c r="G7" s="17" t="str">
        <f>'19-08-21'!E7</f>
        <v>MENESTRA DE VERDURAS</v>
      </c>
      <c r="H7" s="17" t="str">
        <f>'19-08-21'!G7</f>
        <v>AGUA</v>
      </c>
      <c r="I7" s="17" t="str">
        <f>'19-08-21'!F7</f>
        <v>FRUTA</v>
      </c>
      <c r="J7" s="45" t="str">
        <f>'19-08-21'!H7</f>
        <v>Entrega en Maxwell (Milladoiro)</v>
      </c>
      <c r="K7" s="17"/>
    </row>
    <row r="8" spans="1:11" ht="55.5" customHeight="1" x14ac:dyDescent="0.25">
      <c r="A8" s="17">
        <f>'19-08-21'!A8</f>
        <v>7</v>
      </c>
      <c r="B8" s="18" t="e">
        <f>CONCATENATE('19-08-21'!J8," ",'19-08-21'!K8)</f>
        <v>#N/A</v>
      </c>
      <c r="C8" s="17" t="e">
        <f>'19-08-21'!L8</f>
        <v>#N/A</v>
      </c>
      <c r="D8" s="17" t="e">
        <f>'19-08-21'!O8</f>
        <v>#N/A</v>
      </c>
      <c r="E8" s="17">
        <f>'19-08-21'!C8</f>
        <v>0</v>
      </c>
      <c r="F8" s="17">
        <f>'19-08-21'!D8</f>
        <v>0</v>
      </c>
      <c r="G8" s="17">
        <f>'19-08-21'!E8</f>
        <v>0</v>
      </c>
      <c r="H8" s="17">
        <f>'19-08-21'!G8</f>
        <v>0</v>
      </c>
      <c r="I8" s="17">
        <f>'19-08-21'!F8</f>
        <v>0</v>
      </c>
      <c r="J8" s="45">
        <f>'19-08-21'!H8</f>
        <v>0</v>
      </c>
      <c r="K8" s="17"/>
    </row>
    <row r="9" spans="1:11" ht="44.25" customHeight="1" x14ac:dyDescent="0.25">
      <c r="A9" s="17">
        <f>'19-08-21'!A9</f>
        <v>8</v>
      </c>
      <c r="B9" s="18" t="e">
        <f>CONCATENATE('19-08-21'!J9," ",'19-08-21'!K9)</f>
        <v>#N/A</v>
      </c>
      <c r="C9" s="17" t="e">
        <f>'19-08-21'!L9</f>
        <v>#N/A</v>
      </c>
      <c r="D9" s="17" t="e">
        <f>'19-08-21'!O9</f>
        <v>#N/A</v>
      </c>
      <c r="E9" s="17">
        <f>'19-08-21'!C9</f>
        <v>0</v>
      </c>
      <c r="F9" s="17">
        <f>'19-08-21'!D9</f>
        <v>0</v>
      </c>
      <c r="G9" s="17">
        <f>'19-08-21'!E9</f>
        <v>0</v>
      </c>
      <c r="H9" s="17">
        <f>'19-08-21'!G9</f>
        <v>0</v>
      </c>
      <c r="I9" s="17">
        <f>'19-08-21'!F9</f>
        <v>0</v>
      </c>
      <c r="J9" s="45">
        <f>'19-08-21'!H9</f>
        <v>0</v>
      </c>
      <c r="K9" s="17"/>
    </row>
    <row r="10" spans="1:11" ht="40.5" customHeight="1" x14ac:dyDescent="0.25">
      <c r="A10" s="17">
        <f>'19-08-21'!A10</f>
        <v>9</v>
      </c>
      <c r="B10" s="18" t="e">
        <f>CONCATENATE('19-08-21'!J10," ",'19-08-21'!K10)</f>
        <v>#N/A</v>
      </c>
      <c r="C10" s="17" t="e">
        <f>'19-08-21'!L10</f>
        <v>#N/A</v>
      </c>
      <c r="D10" s="17" t="e">
        <f>'19-08-21'!O10</f>
        <v>#N/A</v>
      </c>
      <c r="E10" s="17">
        <f>'19-08-21'!C10</f>
        <v>0</v>
      </c>
      <c r="F10" s="17">
        <f>'19-08-21'!D10</f>
        <v>0</v>
      </c>
      <c r="G10" s="17">
        <f>'19-08-21'!E10</f>
        <v>0</v>
      </c>
      <c r="H10" s="17">
        <f>'19-08-21'!G10</f>
        <v>0</v>
      </c>
      <c r="I10" s="17">
        <f>'19-08-21'!F10</f>
        <v>0</v>
      </c>
      <c r="J10" s="45">
        <f>'19-08-21'!H10</f>
        <v>0</v>
      </c>
      <c r="K10" s="17"/>
    </row>
    <row r="11" spans="1:11" ht="57" customHeight="1" x14ac:dyDescent="0.25">
      <c r="A11" s="17">
        <f>'19-08-21'!A11</f>
        <v>10</v>
      </c>
      <c r="B11" s="18" t="e">
        <f>CONCATENATE('19-08-21'!J11," ",'19-08-21'!K11)</f>
        <v>#N/A</v>
      </c>
      <c r="C11" s="17" t="e">
        <f>'19-08-21'!L11</f>
        <v>#N/A</v>
      </c>
      <c r="D11" s="17" t="e">
        <f>'19-08-21'!O11</f>
        <v>#N/A</v>
      </c>
      <c r="E11" s="17">
        <f>'19-08-21'!C11</f>
        <v>0</v>
      </c>
      <c r="F11" s="17">
        <f>'19-08-21'!D11</f>
        <v>0</v>
      </c>
      <c r="G11" s="17">
        <f>'19-08-21'!E11</f>
        <v>0</v>
      </c>
      <c r="H11" s="17">
        <f>'19-08-21'!G11</f>
        <v>0</v>
      </c>
      <c r="I11" s="17">
        <f>'19-08-21'!F11</f>
        <v>0</v>
      </c>
      <c r="J11" s="45">
        <f>'19-08-21'!H11</f>
        <v>0</v>
      </c>
      <c r="K11" s="17"/>
    </row>
    <row r="12" spans="1:11" ht="56.25" customHeight="1" x14ac:dyDescent="0.25">
      <c r="A12" s="17">
        <f>'19-08-21'!A12</f>
        <v>11</v>
      </c>
      <c r="B12" s="18" t="e">
        <f>CONCATENATE('19-08-21'!J12," ",'19-08-21'!K12)</f>
        <v>#N/A</v>
      </c>
      <c r="C12" s="17" t="e">
        <f>'19-08-21'!L12</f>
        <v>#N/A</v>
      </c>
      <c r="D12" s="17" t="e">
        <f>'19-08-21'!O12</f>
        <v>#N/A</v>
      </c>
      <c r="E12" s="17">
        <f>'19-08-21'!C12</f>
        <v>0</v>
      </c>
      <c r="F12" s="17">
        <f>'19-08-21'!D12</f>
        <v>0</v>
      </c>
      <c r="G12" s="17">
        <f>'19-08-21'!E12</f>
        <v>0</v>
      </c>
      <c r="H12" s="17">
        <f>'19-08-21'!G12</f>
        <v>0</v>
      </c>
      <c r="I12" s="17">
        <f>'19-08-21'!F12</f>
        <v>0</v>
      </c>
      <c r="J12" s="45">
        <f>'19-08-21'!H12</f>
        <v>0</v>
      </c>
      <c r="K12" s="17"/>
    </row>
    <row r="13" spans="1:11" ht="40.5" customHeight="1" x14ac:dyDescent="0.25">
      <c r="A13" s="17">
        <f>'19-08-21'!A13</f>
        <v>12</v>
      </c>
      <c r="B13" s="18" t="e">
        <f>CONCATENATE('19-08-21'!J13," ",'19-08-21'!K13)</f>
        <v>#N/A</v>
      </c>
      <c r="C13" s="17" t="e">
        <f>'19-08-21'!L13</f>
        <v>#N/A</v>
      </c>
      <c r="D13" s="17" t="e">
        <f>'19-08-21'!O13</f>
        <v>#N/A</v>
      </c>
      <c r="E13" s="17">
        <f>'19-08-21'!C13</f>
        <v>0</v>
      </c>
      <c r="F13" s="17">
        <f>'19-08-21'!D13</f>
        <v>0</v>
      </c>
      <c r="G13" s="17">
        <f>'19-08-21'!E13</f>
        <v>0</v>
      </c>
      <c r="H13" s="17">
        <f>'19-08-21'!G13</f>
        <v>0</v>
      </c>
      <c r="I13" s="17">
        <f>'19-08-21'!F13</f>
        <v>0</v>
      </c>
      <c r="J13" s="45">
        <f>'19-08-21'!H13</f>
        <v>0</v>
      </c>
      <c r="K13" s="17"/>
    </row>
    <row r="14" spans="1:11" ht="49.5" customHeight="1" x14ac:dyDescent="0.25">
      <c r="A14" s="17">
        <f>'19-08-21'!A14</f>
        <v>13</v>
      </c>
      <c r="B14" s="18" t="e">
        <f>CONCATENATE('19-08-21'!J14," ",'19-08-21'!K14)</f>
        <v>#N/A</v>
      </c>
      <c r="C14" s="17" t="e">
        <f>'19-08-21'!L14</f>
        <v>#N/A</v>
      </c>
      <c r="D14" s="17" t="e">
        <f>'19-08-21'!O14</f>
        <v>#N/A</v>
      </c>
      <c r="E14" s="17">
        <f>'19-08-21'!C14</f>
        <v>0</v>
      </c>
      <c r="F14" s="17">
        <f>'19-08-21'!D14</f>
        <v>0</v>
      </c>
      <c r="G14" s="17">
        <f>'19-08-21'!E14</f>
        <v>0</v>
      </c>
      <c r="H14" s="17">
        <f>'19-08-21'!G14</f>
        <v>0</v>
      </c>
      <c r="I14" s="17">
        <f>'19-08-21'!F14</f>
        <v>0</v>
      </c>
      <c r="J14" s="45">
        <f>'19-08-21'!H14</f>
        <v>0</v>
      </c>
      <c r="K14" s="17"/>
    </row>
    <row r="15" spans="1:11" ht="51" customHeight="1" x14ac:dyDescent="0.25">
      <c r="A15" s="17">
        <f>'19-08-21'!A15</f>
        <v>14</v>
      </c>
      <c r="B15" s="18" t="e">
        <f>CONCATENATE('19-08-21'!J15," ",'19-08-21'!K15)</f>
        <v>#N/A</v>
      </c>
      <c r="C15" s="17" t="e">
        <f>'19-08-21'!L15</f>
        <v>#N/A</v>
      </c>
      <c r="D15" s="17" t="e">
        <f>'19-08-21'!O15</f>
        <v>#N/A</v>
      </c>
      <c r="E15" s="17">
        <f>'19-08-21'!C15</f>
        <v>0</v>
      </c>
      <c r="F15" s="17">
        <f>'19-08-21'!D15</f>
        <v>0</v>
      </c>
      <c r="G15" s="17">
        <f>'19-08-21'!E15</f>
        <v>0</v>
      </c>
      <c r="H15" s="17">
        <f>'19-08-21'!G15</f>
        <v>0</v>
      </c>
      <c r="I15" s="17">
        <f>'19-08-21'!F15</f>
        <v>0</v>
      </c>
      <c r="J15" s="45">
        <f>'19-08-21'!H15</f>
        <v>0</v>
      </c>
      <c r="K15" s="17"/>
    </row>
    <row r="16" spans="1:11" ht="40.5" customHeight="1" x14ac:dyDescent="0.25">
      <c r="A16" s="17">
        <f>'19-08-21'!A16</f>
        <v>15</v>
      </c>
      <c r="B16" s="18" t="e">
        <f>CONCATENATE('19-08-21'!J16," ",'19-08-21'!K16)</f>
        <v>#N/A</v>
      </c>
      <c r="C16" s="17" t="e">
        <f>'19-08-21'!L16</f>
        <v>#N/A</v>
      </c>
      <c r="D16" s="17" t="e">
        <f>'19-08-21'!O16</f>
        <v>#N/A</v>
      </c>
      <c r="E16" s="17">
        <f>'19-08-21'!C16</f>
        <v>0</v>
      </c>
      <c r="F16" s="17">
        <f>'19-08-21'!D16</f>
        <v>0</v>
      </c>
      <c r="G16" s="17">
        <f>'19-08-21'!E16</f>
        <v>0</v>
      </c>
      <c r="H16" s="17">
        <f>'19-08-21'!G16</f>
        <v>0</v>
      </c>
      <c r="I16" s="17">
        <f>'19-08-21'!F16</f>
        <v>0</v>
      </c>
      <c r="J16" s="45">
        <f>'19-08-21'!H16</f>
        <v>0</v>
      </c>
      <c r="K16" s="17"/>
    </row>
    <row r="17" spans="1:11" ht="72" customHeight="1" x14ac:dyDescent="0.25">
      <c r="A17" s="17">
        <f>'19-08-21'!A17</f>
        <v>16</v>
      </c>
      <c r="B17" s="18" t="e">
        <f>CONCATENATE('19-08-21'!J17," ",'19-08-21'!K17)</f>
        <v>#N/A</v>
      </c>
      <c r="C17" s="17" t="e">
        <f>'19-08-21'!L17</f>
        <v>#N/A</v>
      </c>
      <c r="D17" s="17" t="e">
        <f>'19-08-21'!O17</f>
        <v>#N/A</v>
      </c>
      <c r="E17" s="17">
        <f>'19-08-21'!C17</f>
        <v>0</v>
      </c>
      <c r="F17" s="17">
        <f>'19-08-21'!D17</f>
        <v>0</v>
      </c>
      <c r="G17" s="17">
        <f>'19-08-21'!E17</f>
        <v>0</v>
      </c>
      <c r="H17" s="17">
        <f>'19-08-21'!G17</f>
        <v>0</v>
      </c>
      <c r="I17" s="17">
        <f>'19-08-21'!F17</f>
        <v>0</v>
      </c>
      <c r="J17" s="45">
        <f>'19-08-21'!H17</f>
        <v>0</v>
      </c>
      <c r="K17" s="17"/>
    </row>
    <row r="18" spans="1:11" ht="52.5" customHeight="1" x14ac:dyDescent="0.25">
      <c r="A18" s="17">
        <f>'19-08-21'!A18</f>
        <v>17</v>
      </c>
      <c r="B18" s="18" t="e">
        <f>CONCATENATE('19-08-21'!J18," ",'19-08-21'!K18)</f>
        <v>#N/A</v>
      </c>
      <c r="C18" s="17" t="e">
        <f>'19-08-21'!L18</f>
        <v>#N/A</v>
      </c>
      <c r="D18" s="17" t="e">
        <f>'19-08-21'!O18</f>
        <v>#N/A</v>
      </c>
      <c r="E18" s="17">
        <f>'19-08-21'!C18</f>
        <v>0</v>
      </c>
      <c r="F18" s="17">
        <f>'19-08-21'!D18</f>
        <v>0</v>
      </c>
      <c r="G18" s="17">
        <f>'19-08-21'!E18</f>
        <v>0</v>
      </c>
      <c r="H18" s="17">
        <f>'19-08-21'!G18</f>
        <v>0</v>
      </c>
      <c r="I18" s="17">
        <f>'19-08-21'!F18</f>
        <v>0</v>
      </c>
      <c r="J18" s="45">
        <f>'19-08-21'!H18</f>
        <v>0</v>
      </c>
      <c r="K18" s="17"/>
    </row>
    <row r="19" spans="1:11" ht="45.75" customHeight="1" x14ac:dyDescent="0.25">
      <c r="A19" s="17">
        <f>'19-08-21'!A19</f>
        <v>18</v>
      </c>
      <c r="B19" s="18" t="e">
        <f>CONCATENATE('19-08-21'!J19," ",'19-08-21'!K19)</f>
        <v>#N/A</v>
      </c>
      <c r="C19" s="17" t="e">
        <f>'19-08-21'!L19</f>
        <v>#N/A</v>
      </c>
      <c r="D19" s="17" t="e">
        <f>'19-08-21'!O19</f>
        <v>#N/A</v>
      </c>
      <c r="E19" s="17">
        <f>'19-08-21'!C19</f>
        <v>0</v>
      </c>
      <c r="F19" s="17">
        <f>'19-08-21'!D19</f>
        <v>0</v>
      </c>
      <c r="G19" s="17">
        <f>'19-08-21'!E19</f>
        <v>0</v>
      </c>
      <c r="H19" s="17">
        <f>'19-08-21'!G19</f>
        <v>0</v>
      </c>
      <c r="I19" s="17">
        <f>'19-08-21'!F19</f>
        <v>0</v>
      </c>
      <c r="J19" s="45">
        <f>'19-08-21'!H19</f>
        <v>0</v>
      </c>
      <c r="K19" s="17"/>
    </row>
    <row r="20" spans="1:11" ht="47.25" customHeight="1" x14ac:dyDescent="0.25">
      <c r="A20" s="17">
        <f>'19-08-21'!A20</f>
        <v>19</v>
      </c>
      <c r="B20" s="18" t="e">
        <f>CONCATENATE('19-08-21'!J20," ",'19-08-21'!K20)</f>
        <v>#N/A</v>
      </c>
      <c r="C20" s="17" t="e">
        <f>'19-08-21'!L20</f>
        <v>#N/A</v>
      </c>
      <c r="D20" s="17" t="e">
        <f>'19-08-21'!O20</f>
        <v>#N/A</v>
      </c>
      <c r="E20" s="17">
        <f>'19-08-21'!C20</f>
        <v>0</v>
      </c>
      <c r="F20" s="17">
        <f>'19-08-21'!D20</f>
        <v>0</v>
      </c>
      <c r="G20" s="17">
        <f>'19-08-21'!E20</f>
        <v>0</v>
      </c>
      <c r="H20" s="17">
        <f>'19-08-21'!G20</f>
        <v>0</v>
      </c>
      <c r="I20" s="17">
        <f>'19-08-21'!F20</f>
        <v>0</v>
      </c>
      <c r="J20" s="45">
        <f>'19-08-21'!H20</f>
        <v>0</v>
      </c>
      <c r="K20" s="17"/>
    </row>
    <row r="21" spans="1:11" ht="40.5" customHeight="1" x14ac:dyDescent="0.25">
      <c r="A21" s="17">
        <f>'19-08-21'!A21</f>
        <v>20</v>
      </c>
      <c r="B21" s="18" t="e">
        <f>CONCATENATE('19-08-21'!J21," ",'19-08-21'!K21)</f>
        <v>#N/A</v>
      </c>
      <c r="C21" s="17" t="e">
        <f>'19-08-21'!L21</f>
        <v>#N/A</v>
      </c>
      <c r="D21" s="17" t="e">
        <f>'19-08-21'!O21</f>
        <v>#N/A</v>
      </c>
      <c r="E21" s="17">
        <f>'19-08-21'!C21</f>
        <v>0</v>
      </c>
      <c r="F21" s="17">
        <f>'19-08-21'!D21</f>
        <v>0</v>
      </c>
      <c r="G21" s="17">
        <f>'19-08-21'!E21</f>
        <v>0</v>
      </c>
      <c r="H21" s="17">
        <f>'19-08-21'!G21</f>
        <v>0</v>
      </c>
      <c r="I21" s="17">
        <f>'19-08-21'!F21</f>
        <v>0</v>
      </c>
      <c r="J21" s="45">
        <f>'19-08-21'!H21</f>
        <v>0</v>
      </c>
      <c r="K21" s="17"/>
    </row>
    <row r="22" spans="1:11" ht="40.5" customHeight="1" x14ac:dyDescent="0.25">
      <c r="A22" s="17">
        <f>'19-08-21'!A22</f>
        <v>21</v>
      </c>
      <c r="B22" s="18" t="e">
        <f>CONCATENATE('19-08-21'!J22," ",'19-08-21'!K22)</f>
        <v>#N/A</v>
      </c>
      <c r="C22" s="17" t="e">
        <f>'19-08-21'!L22</f>
        <v>#N/A</v>
      </c>
      <c r="D22" s="17" t="e">
        <f>'19-08-21'!O22</f>
        <v>#N/A</v>
      </c>
      <c r="E22" s="17">
        <f>'19-08-21'!C22</f>
        <v>0</v>
      </c>
      <c r="F22" s="17">
        <f>'19-08-21'!D22</f>
        <v>0</v>
      </c>
      <c r="G22" s="17">
        <f>'19-08-21'!E22</f>
        <v>0</v>
      </c>
      <c r="H22" s="17">
        <f>'19-08-21'!G22</f>
        <v>0</v>
      </c>
      <c r="I22" s="17">
        <f>'19-08-21'!F22</f>
        <v>0</v>
      </c>
      <c r="J22" s="45">
        <f>'19-08-21'!H22</f>
        <v>0</v>
      </c>
      <c r="K22" s="17"/>
    </row>
    <row r="23" spans="1:11" ht="60" customHeight="1" x14ac:dyDescent="0.25">
      <c r="A23" s="17">
        <f>'19-08-21'!A23</f>
        <v>22</v>
      </c>
      <c r="B23" s="18" t="e">
        <f>CONCATENATE('19-08-21'!J23," ",'19-08-21'!K23)</f>
        <v>#N/A</v>
      </c>
      <c r="C23" s="17" t="e">
        <f>'19-08-21'!L23</f>
        <v>#N/A</v>
      </c>
      <c r="D23" s="17" t="e">
        <f>'19-08-21'!O23</f>
        <v>#N/A</v>
      </c>
      <c r="E23" s="17">
        <f>'19-08-21'!C23</f>
        <v>0</v>
      </c>
      <c r="F23" s="17">
        <f>'19-08-21'!D23</f>
        <v>0</v>
      </c>
      <c r="G23" s="17">
        <f>'19-08-21'!E23</f>
        <v>0</v>
      </c>
      <c r="H23" s="17">
        <f>'19-08-21'!G23</f>
        <v>0</v>
      </c>
      <c r="I23" s="17">
        <f>'19-08-21'!F23</f>
        <v>0</v>
      </c>
      <c r="J23" s="45">
        <f>'19-08-21'!H23</f>
        <v>0</v>
      </c>
      <c r="K23" s="17"/>
    </row>
    <row r="24" spans="1:11" ht="40.5" customHeight="1" x14ac:dyDescent="0.25">
      <c r="A24" s="17">
        <f>'19-08-21'!A24</f>
        <v>23</v>
      </c>
      <c r="B24" s="18" t="e">
        <f>CONCATENATE('19-08-21'!J24," ",'19-08-21'!K24)</f>
        <v>#N/A</v>
      </c>
      <c r="C24" s="17" t="e">
        <f>'19-08-21'!L24</f>
        <v>#N/A</v>
      </c>
      <c r="D24" s="17" t="e">
        <f>'19-08-21'!O24</f>
        <v>#N/A</v>
      </c>
      <c r="E24" s="17">
        <f>'19-08-21'!C24</f>
        <v>0</v>
      </c>
      <c r="F24" s="17">
        <f>'19-08-21'!D24</f>
        <v>0</v>
      </c>
      <c r="G24" s="17">
        <f>'19-08-21'!E24</f>
        <v>0</v>
      </c>
      <c r="H24" s="17">
        <f>'19-08-21'!G24</f>
        <v>0</v>
      </c>
      <c r="I24" s="17">
        <f>'19-08-21'!F24</f>
        <v>0</v>
      </c>
      <c r="J24" s="45">
        <f>'19-08-21'!H24</f>
        <v>0</v>
      </c>
      <c r="K24" s="17"/>
    </row>
    <row r="25" spans="1:11" ht="40.5" customHeight="1" x14ac:dyDescent="0.25">
      <c r="A25" s="17">
        <f>'19-08-21'!A25</f>
        <v>24</v>
      </c>
      <c r="B25" s="18" t="e">
        <f>CONCATENATE('19-08-21'!J25," ",'19-08-21'!K25)</f>
        <v>#N/A</v>
      </c>
      <c r="C25" s="17" t="e">
        <f>'19-08-21'!L25</f>
        <v>#N/A</v>
      </c>
      <c r="D25" s="17" t="e">
        <f>'19-08-21'!O25</f>
        <v>#N/A</v>
      </c>
      <c r="E25" s="17">
        <f>'19-08-21'!C25</f>
        <v>0</v>
      </c>
      <c r="F25" s="17">
        <f>'19-08-21'!D25</f>
        <v>0</v>
      </c>
      <c r="G25" s="17">
        <f>'19-08-21'!E25</f>
        <v>0</v>
      </c>
      <c r="H25" s="17">
        <f>'19-08-21'!G25</f>
        <v>0</v>
      </c>
      <c r="I25" s="17">
        <f>'19-08-21'!F25</f>
        <v>0</v>
      </c>
      <c r="J25" s="45">
        <f>'19-08-21'!H25</f>
        <v>0</v>
      </c>
      <c r="K25" s="17"/>
    </row>
    <row r="26" spans="1:11" ht="40.5" customHeight="1" x14ac:dyDescent="0.25">
      <c r="A26" s="17">
        <f>'19-08-21'!A26</f>
        <v>25</v>
      </c>
      <c r="B26" s="18" t="e">
        <f>CONCATENATE('19-08-21'!J26," ",'19-08-21'!K26)</f>
        <v>#N/A</v>
      </c>
      <c r="C26" s="17" t="e">
        <f>'19-08-21'!L26</f>
        <v>#N/A</v>
      </c>
      <c r="D26" s="17" t="e">
        <f>'19-08-21'!O26</f>
        <v>#N/A</v>
      </c>
      <c r="E26" s="17">
        <f>'19-08-21'!C26</f>
        <v>0</v>
      </c>
      <c r="F26" s="17">
        <f>'19-08-21'!D26</f>
        <v>0</v>
      </c>
      <c r="G26" s="17">
        <f>'19-08-21'!E26</f>
        <v>0</v>
      </c>
      <c r="H26" s="17">
        <f>'19-08-21'!G26</f>
        <v>0</v>
      </c>
      <c r="I26" s="17">
        <f>'19-08-21'!F26</f>
        <v>0</v>
      </c>
      <c r="J26" s="45">
        <f>'19-08-21'!H26</f>
        <v>0</v>
      </c>
      <c r="K26" s="17"/>
    </row>
    <row r="27" spans="1:11" ht="40.5" customHeight="1" x14ac:dyDescent="0.25">
      <c r="A27" s="17">
        <f>'19-08-21'!A27</f>
        <v>26</v>
      </c>
      <c r="B27" s="18" t="e">
        <f>CONCATENATE('19-08-21'!J27," ",'19-08-21'!K27)</f>
        <v>#N/A</v>
      </c>
      <c r="C27" s="17" t="e">
        <f>'19-08-21'!L27</f>
        <v>#N/A</v>
      </c>
      <c r="D27" s="17" t="e">
        <f>'19-08-21'!O27</f>
        <v>#N/A</v>
      </c>
      <c r="E27" s="17">
        <f>'19-08-21'!C27</f>
        <v>0</v>
      </c>
      <c r="F27" s="17">
        <f>'19-08-21'!D27</f>
        <v>0</v>
      </c>
      <c r="G27" s="17">
        <f>'19-08-21'!E27</f>
        <v>0</v>
      </c>
      <c r="H27" s="17">
        <f>'19-08-21'!G27</f>
        <v>0</v>
      </c>
      <c r="I27" s="17">
        <f>'19-08-21'!F27</f>
        <v>0</v>
      </c>
      <c r="J27" s="45">
        <f>'19-08-21'!H27</f>
        <v>0</v>
      </c>
      <c r="K27" s="17"/>
    </row>
    <row r="28" spans="1:11" ht="75" customHeight="1" x14ac:dyDescent="0.25">
      <c r="A28" s="17">
        <f>'19-08-21'!A28</f>
        <v>27</v>
      </c>
      <c r="B28" s="18" t="e">
        <f>CONCATENATE('19-08-21'!J28," ",'19-08-21'!K28)</f>
        <v>#N/A</v>
      </c>
      <c r="C28" s="17" t="e">
        <f>'19-08-21'!L28</f>
        <v>#N/A</v>
      </c>
      <c r="D28" s="17" t="e">
        <f>'19-08-21'!O28</f>
        <v>#N/A</v>
      </c>
      <c r="E28" s="17">
        <f>'19-08-21'!C28</f>
        <v>0</v>
      </c>
      <c r="F28" s="17">
        <f>'19-08-21'!D28</f>
        <v>0</v>
      </c>
      <c r="G28" s="17">
        <f>'19-08-21'!E28</f>
        <v>0</v>
      </c>
      <c r="H28" s="17">
        <f>'19-08-21'!G28</f>
        <v>0</v>
      </c>
      <c r="I28" s="17">
        <f>'19-08-21'!F28</f>
        <v>0</v>
      </c>
      <c r="J28" s="45">
        <f>'19-08-21'!H28</f>
        <v>0</v>
      </c>
      <c r="K28" s="17"/>
    </row>
    <row r="29" spans="1:11" ht="57" customHeight="1" x14ac:dyDescent="0.25">
      <c r="A29" s="17">
        <f>'19-08-21'!A29</f>
        <v>28</v>
      </c>
      <c r="B29" s="18" t="e">
        <f>CONCATENATE('19-08-21'!J29," ",'19-08-21'!K29)</f>
        <v>#N/A</v>
      </c>
      <c r="C29" s="17" t="e">
        <f>'19-08-21'!L29</f>
        <v>#N/A</v>
      </c>
      <c r="D29" s="17" t="e">
        <f>'19-08-21'!O29</f>
        <v>#N/A</v>
      </c>
      <c r="E29" s="17">
        <f>'19-08-21'!C29</f>
        <v>0</v>
      </c>
      <c r="F29" s="17">
        <f>'19-08-21'!D29</f>
        <v>0</v>
      </c>
      <c r="G29" s="17">
        <f>'19-08-21'!E29</f>
        <v>0</v>
      </c>
      <c r="H29" s="17">
        <f>'19-08-21'!G29</f>
        <v>0</v>
      </c>
      <c r="I29" s="17">
        <f>'19-08-21'!F29</f>
        <v>0</v>
      </c>
      <c r="J29" s="45">
        <f>'19-08-21'!H29</f>
        <v>0</v>
      </c>
      <c r="K29" s="17"/>
    </row>
    <row r="30" spans="1:11" ht="65.25" customHeight="1" x14ac:dyDescent="0.25">
      <c r="A30" s="17">
        <f>'19-08-21'!A30</f>
        <v>29</v>
      </c>
      <c r="B30" s="18" t="e">
        <f>CONCATENATE('19-08-21'!J30," ",'19-08-21'!K30)</f>
        <v>#N/A</v>
      </c>
      <c r="C30" s="17" t="e">
        <f>'19-08-21'!L30</f>
        <v>#N/A</v>
      </c>
      <c r="D30" s="17" t="e">
        <f>'19-08-21'!O30</f>
        <v>#N/A</v>
      </c>
      <c r="E30" s="17">
        <f>'19-08-21'!C30</f>
        <v>0</v>
      </c>
      <c r="F30" s="17">
        <f>'19-08-21'!D30</f>
        <v>0</v>
      </c>
      <c r="G30" s="17">
        <f>'19-08-21'!E30</f>
        <v>0</v>
      </c>
      <c r="H30" s="17">
        <f>'19-08-21'!G30</f>
        <v>0</v>
      </c>
      <c r="I30" s="17">
        <f>'19-08-21'!F30</f>
        <v>0</v>
      </c>
      <c r="J30" s="45">
        <f>'19-08-21'!H30</f>
        <v>0</v>
      </c>
      <c r="K30" s="17"/>
    </row>
    <row r="31" spans="1:11" ht="63.75" customHeight="1" x14ac:dyDescent="0.25">
      <c r="A31" s="17">
        <f>'19-08-21'!A31</f>
        <v>30</v>
      </c>
      <c r="B31" s="18" t="e">
        <f>CONCATENATE('19-08-21'!J31," ",'19-08-21'!K31)</f>
        <v>#N/A</v>
      </c>
      <c r="C31" s="17" t="e">
        <f>'19-08-21'!L31</f>
        <v>#N/A</v>
      </c>
      <c r="D31" s="17" t="e">
        <f>'19-08-21'!O31</f>
        <v>#N/A</v>
      </c>
      <c r="E31" s="17">
        <f>'19-08-21'!C31</f>
        <v>0</v>
      </c>
      <c r="F31" s="17">
        <f>'19-08-21'!D31</f>
        <v>0</v>
      </c>
      <c r="G31" s="17">
        <f>'19-08-21'!E31</f>
        <v>0</v>
      </c>
      <c r="H31" s="17">
        <f>'19-08-21'!G31</f>
        <v>0</v>
      </c>
      <c r="I31" s="17">
        <f>'19-08-21'!F31</f>
        <v>0</v>
      </c>
      <c r="J31" s="45">
        <f>'19-08-21'!H31</f>
        <v>0</v>
      </c>
      <c r="K31" s="17"/>
    </row>
    <row r="32" spans="1:11" ht="40.5" customHeight="1" x14ac:dyDescent="0.25">
      <c r="A32" s="17">
        <f>'19-08-21'!A32</f>
        <v>31</v>
      </c>
      <c r="B32" s="18" t="e">
        <f>CONCATENATE('19-08-21'!J32," ",'19-08-21'!K32)</f>
        <v>#N/A</v>
      </c>
      <c r="C32" s="17" t="e">
        <f>'19-08-21'!L32</f>
        <v>#N/A</v>
      </c>
      <c r="D32" s="17" t="e">
        <f>'19-08-21'!O32</f>
        <v>#N/A</v>
      </c>
      <c r="E32" s="17">
        <f>'19-08-21'!C32</f>
        <v>0</v>
      </c>
      <c r="F32" s="17">
        <f>'19-08-21'!D32</f>
        <v>0</v>
      </c>
      <c r="G32" s="17">
        <f>'19-08-21'!E32</f>
        <v>0</v>
      </c>
      <c r="H32" s="17">
        <f>'19-08-21'!G32</f>
        <v>0</v>
      </c>
      <c r="I32" s="17">
        <f>'19-08-21'!F32</f>
        <v>0</v>
      </c>
      <c r="J32" s="45">
        <f>'19-08-21'!H32</f>
        <v>0</v>
      </c>
      <c r="K32" s="17"/>
    </row>
    <row r="33" spans="1:11" ht="40.5" customHeight="1" x14ac:dyDescent="0.25">
      <c r="A33" s="17">
        <f>'19-08-21'!A33</f>
        <v>32</v>
      </c>
      <c r="B33" s="18" t="e">
        <f>CONCATENATE('19-08-21'!J33," ",'19-08-21'!K33)</f>
        <v>#N/A</v>
      </c>
      <c r="C33" s="17" t="e">
        <f>'19-08-21'!L33</f>
        <v>#N/A</v>
      </c>
      <c r="D33" s="17" t="e">
        <f>'19-08-21'!O33</f>
        <v>#N/A</v>
      </c>
      <c r="E33" s="17">
        <f>'19-08-21'!C33</f>
        <v>0</v>
      </c>
      <c r="F33" s="17">
        <f>'19-08-21'!D33</f>
        <v>0</v>
      </c>
      <c r="G33" s="17">
        <f>'19-08-21'!E33</f>
        <v>0</v>
      </c>
      <c r="H33" s="17">
        <f>'19-08-21'!G33</f>
        <v>0</v>
      </c>
      <c r="I33" s="17">
        <f>'19-08-21'!F33</f>
        <v>0</v>
      </c>
      <c r="J33" s="45">
        <f>'19-08-21'!H33</f>
        <v>0</v>
      </c>
      <c r="K33" s="17"/>
    </row>
    <row r="34" spans="1:11" ht="40.5" customHeight="1" x14ac:dyDescent="0.25">
      <c r="A34" s="17">
        <f>'19-08-21'!A34</f>
        <v>33</v>
      </c>
      <c r="B34" s="18" t="e">
        <f>CONCATENATE('19-08-21'!J34," ",'19-08-21'!K34)</f>
        <v>#N/A</v>
      </c>
      <c r="C34" s="17" t="e">
        <f>'19-08-21'!L34</f>
        <v>#N/A</v>
      </c>
      <c r="D34" s="17" t="e">
        <f>'19-08-21'!O34</f>
        <v>#N/A</v>
      </c>
      <c r="E34" s="17">
        <f>'19-08-21'!C34</f>
        <v>0</v>
      </c>
      <c r="F34" s="17">
        <f>'19-08-21'!D34</f>
        <v>0</v>
      </c>
      <c r="G34" s="17">
        <f>'19-08-21'!E34</f>
        <v>0</v>
      </c>
      <c r="H34" s="17">
        <f>'19-08-21'!G34</f>
        <v>0</v>
      </c>
      <c r="I34" s="17">
        <f>'19-08-21'!F34</f>
        <v>0</v>
      </c>
      <c r="J34" s="45">
        <f>'19-08-21'!H34</f>
        <v>0</v>
      </c>
      <c r="K34" s="17"/>
    </row>
    <row r="35" spans="1:11" ht="40.5" customHeight="1" x14ac:dyDescent="0.25">
      <c r="A35" s="17">
        <f>'19-08-21'!A35</f>
        <v>34</v>
      </c>
      <c r="B35" s="18" t="e">
        <f>CONCATENATE('19-08-21'!J35," ",'19-08-21'!K35)</f>
        <v>#N/A</v>
      </c>
      <c r="C35" s="17" t="e">
        <f>'19-08-21'!L35</f>
        <v>#N/A</v>
      </c>
      <c r="D35" s="17" t="e">
        <f>'19-08-21'!O35</f>
        <v>#N/A</v>
      </c>
      <c r="E35" s="17">
        <f>'19-08-21'!C35</f>
        <v>0</v>
      </c>
      <c r="F35" s="17">
        <f>'19-08-21'!D35</f>
        <v>0</v>
      </c>
      <c r="G35" s="17">
        <f>'19-08-21'!E35</f>
        <v>0</v>
      </c>
      <c r="H35" s="17">
        <f>'19-08-21'!G35</f>
        <v>0</v>
      </c>
      <c r="I35" s="17">
        <f>'19-08-21'!F35</f>
        <v>0</v>
      </c>
      <c r="J35" s="45">
        <f>'19-08-21'!H35</f>
        <v>0</v>
      </c>
      <c r="K35" s="17"/>
    </row>
    <row r="36" spans="1:11" ht="40.5" customHeight="1" x14ac:dyDescent="0.25">
      <c r="A36" s="17">
        <f>'19-08-21'!A36</f>
        <v>35</v>
      </c>
      <c r="B36" s="18" t="e">
        <f>CONCATENATE('19-08-21'!J36," ",'19-08-21'!K36)</f>
        <v>#N/A</v>
      </c>
      <c r="C36" s="17" t="e">
        <f>'19-08-21'!L36</f>
        <v>#N/A</v>
      </c>
      <c r="D36" s="17" t="e">
        <f>'19-08-21'!O36</f>
        <v>#N/A</v>
      </c>
      <c r="E36" s="17">
        <f>'19-08-21'!C36</f>
        <v>0</v>
      </c>
      <c r="F36" s="17">
        <f>'19-08-21'!D36</f>
        <v>0</v>
      </c>
      <c r="G36" s="17">
        <f>'19-08-21'!E36</f>
        <v>0</v>
      </c>
      <c r="H36" s="17">
        <f>'19-08-21'!G36</f>
        <v>0</v>
      </c>
      <c r="I36" s="17">
        <f>'19-08-21'!F36</f>
        <v>0</v>
      </c>
      <c r="J36" s="45">
        <f>'19-08-21'!H36</f>
        <v>0</v>
      </c>
      <c r="K36" s="17"/>
    </row>
    <row r="37" spans="1:11" ht="40.5" customHeight="1" x14ac:dyDescent="0.25">
      <c r="A37" s="17">
        <f>'19-08-21'!A37</f>
        <v>36</v>
      </c>
      <c r="B37" s="18" t="e">
        <f>CONCATENATE('19-08-21'!J37," ",'19-08-21'!K37)</f>
        <v>#N/A</v>
      </c>
      <c r="C37" s="17" t="e">
        <f>'19-08-21'!L37</f>
        <v>#N/A</v>
      </c>
      <c r="D37" s="17" t="e">
        <f>'19-08-21'!O37</f>
        <v>#N/A</v>
      </c>
      <c r="E37" s="17">
        <f>'19-08-21'!C37</f>
        <v>0</v>
      </c>
      <c r="F37" s="17">
        <f>'19-08-21'!D37</f>
        <v>0</v>
      </c>
      <c r="G37" s="17">
        <f>'19-08-21'!E37</f>
        <v>0</v>
      </c>
      <c r="H37" s="17">
        <f>'19-08-21'!G37</f>
        <v>0</v>
      </c>
      <c r="I37" s="17">
        <f>'19-08-21'!F37</f>
        <v>0</v>
      </c>
      <c r="J37" s="45">
        <f>'19-08-21'!H37</f>
        <v>0</v>
      </c>
      <c r="K37" s="17"/>
    </row>
    <row r="38" spans="1:11" ht="40.5" customHeight="1" x14ac:dyDescent="0.25">
      <c r="A38" s="17">
        <f>'19-08-21'!A38</f>
        <v>37</v>
      </c>
      <c r="B38" s="18" t="e">
        <f>CONCATENATE('19-08-21'!J38," ",'19-08-21'!K38)</f>
        <v>#N/A</v>
      </c>
      <c r="C38" s="17" t="e">
        <f>'19-08-21'!L38</f>
        <v>#N/A</v>
      </c>
      <c r="D38" s="17" t="e">
        <f>'19-08-21'!O38</f>
        <v>#N/A</v>
      </c>
      <c r="E38" s="17">
        <f>'19-08-21'!C38</f>
        <v>0</v>
      </c>
      <c r="F38" s="17">
        <f>'19-08-21'!D38</f>
        <v>0</v>
      </c>
      <c r="G38" s="17">
        <f>'19-08-21'!E38</f>
        <v>0</v>
      </c>
      <c r="H38" s="17">
        <f>'19-08-21'!G38</f>
        <v>0</v>
      </c>
      <c r="I38" s="17">
        <f>'19-08-21'!F38</f>
        <v>0</v>
      </c>
      <c r="J38" s="45">
        <f>'19-08-21'!H38</f>
        <v>0</v>
      </c>
      <c r="K38" s="17"/>
    </row>
    <row r="39" spans="1:11" ht="40.5" customHeight="1" x14ac:dyDescent="0.25">
      <c r="A39" s="17">
        <f>'19-08-21'!A39</f>
        <v>38</v>
      </c>
      <c r="B39" s="18" t="e">
        <f>CONCATENATE('19-08-21'!J39," ",'19-08-21'!K39)</f>
        <v>#N/A</v>
      </c>
      <c r="C39" s="17" t="e">
        <f>'19-08-21'!L39</f>
        <v>#N/A</v>
      </c>
      <c r="D39" s="17" t="e">
        <f>'19-08-21'!O39</f>
        <v>#N/A</v>
      </c>
      <c r="E39" s="17">
        <f>'19-08-21'!C39</f>
        <v>0</v>
      </c>
      <c r="F39" s="17">
        <f>'19-08-21'!D39</f>
        <v>0</v>
      </c>
      <c r="G39" s="17">
        <f>'19-08-21'!E39</f>
        <v>0</v>
      </c>
      <c r="H39" s="17">
        <f>'19-08-21'!G39</f>
        <v>0</v>
      </c>
      <c r="I39" s="17">
        <f>'19-08-21'!F39</f>
        <v>0</v>
      </c>
      <c r="J39" s="45">
        <f>'19-08-21'!H39</f>
        <v>0</v>
      </c>
      <c r="K39" s="17"/>
    </row>
    <row r="40" spans="1:11" ht="40.5" customHeight="1" x14ac:dyDescent="0.25">
      <c r="A40" s="17">
        <f>'19-08-21'!A40</f>
        <v>39</v>
      </c>
      <c r="B40" s="18" t="e">
        <f>CONCATENATE('19-08-21'!J40," ",'19-08-21'!K40)</f>
        <v>#N/A</v>
      </c>
      <c r="C40" s="17" t="e">
        <f>'19-08-21'!L40</f>
        <v>#N/A</v>
      </c>
      <c r="D40" s="17" t="e">
        <f>'19-08-21'!O40</f>
        <v>#N/A</v>
      </c>
      <c r="E40" s="17">
        <f>'19-08-21'!C40</f>
        <v>0</v>
      </c>
      <c r="F40" s="17">
        <f>'19-08-21'!D40</f>
        <v>0</v>
      </c>
      <c r="G40" s="17">
        <f>'19-08-21'!E40</f>
        <v>0</v>
      </c>
      <c r="H40" s="17">
        <f>'19-08-21'!G40</f>
        <v>0</v>
      </c>
      <c r="I40" s="17">
        <f>'19-08-21'!F40</f>
        <v>0</v>
      </c>
      <c r="J40" s="45">
        <f>'19-08-21'!H40</f>
        <v>0</v>
      </c>
      <c r="K40" s="17"/>
    </row>
    <row r="41" spans="1:11" ht="40.5" customHeight="1" x14ac:dyDescent="0.25">
      <c r="A41" s="17">
        <f>'19-08-21'!A41</f>
        <v>40</v>
      </c>
      <c r="B41" s="18" t="e">
        <f>CONCATENATE('19-08-21'!J41," ",'19-08-21'!K41)</f>
        <v>#N/A</v>
      </c>
      <c r="C41" s="17" t="e">
        <f>'19-08-21'!L41</f>
        <v>#N/A</v>
      </c>
      <c r="D41" s="17" t="e">
        <f>'19-08-21'!O41</f>
        <v>#N/A</v>
      </c>
      <c r="E41" s="17">
        <f>'19-08-21'!C41</f>
        <v>0</v>
      </c>
      <c r="F41" s="17">
        <f>'19-08-21'!D41</f>
        <v>0</v>
      </c>
      <c r="G41" s="17">
        <f>'19-08-21'!E41</f>
        <v>0</v>
      </c>
      <c r="H41" s="17">
        <f>'19-08-21'!G41</f>
        <v>0</v>
      </c>
      <c r="I41" s="17">
        <f>'19-08-21'!F41</f>
        <v>0</v>
      </c>
      <c r="J41" s="45">
        <f>'19-08-21'!H41</f>
        <v>0</v>
      </c>
      <c r="K41" s="17"/>
    </row>
    <row r="42" spans="1:11" ht="40.5" customHeight="1" x14ac:dyDescent="0.25">
      <c r="A42" s="17">
        <f>'19-08-21'!A42</f>
        <v>41</v>
      </c>
      <c r="B42" s="18" t="e">
        <f>CONCATENATE('19-08-21'!J42," ",'19-08-21'!K42)</f>
        <v>#N/A</v>
      </c>
      <c r="C42" s="17" t="e">
        <f>'19-08-21'!L42</f>
        <v>#N/A</v>
      </c>
      <c r="D42" s="17" t="e">
        <f>'19-08-21'!O42</f>
        <v>#N/A</v>
      </c>
      <c r="E42" s="17">
        <f>'19-08-21'!C42</f>
        <v>0</v>
      </c>
      <c r="F42" s="17">
        <f>'19-08-21'!D42</f>
        <v>0</v>
      </c>
      <c r="G42" s="17">
        <f>'19-08-21'!E42</f>
        <v>0</v>
      </c>
      <c r="H42" s="17">
        <f>'19-08-21'!G42</f>
        <v>0</v>
      </c>
      <c r="I42" s="17">
        <f>'19-08-21'!F42</f>
        <v>0</v>
      </c>
      <c r="J42" s="45">
        <f>'19-08-21'!H42</f>
        <v>0</v>
      </c>
      <c r="K42" s="17"/>
    </row>
    <row r="43" spans="1:11" ht="40.5" customHeight="1" x14ac:dyDescent="0.25">
      <c r="A43" s="17">
        <f>'19-08-21'!A43</f>
        <v>42</v>
      </c>
      <c r="B43" s="18" t="e">
        <f>CONCATENATE('19-08-21'!J43," ",'19-08-21'!K43)</f>
        <v>#N/A</v>
      </c>
      <c r="C43" s="17" t="e">
        <f>'19-08-21'!L43</f>
        <v>#N/A</v>
      </c>
      <c r="D43" s="17" t="e">
        <f>'19-08-21'!O43</f>
        <v>#N/A</v>
      </c>
      <c r="E43" s="17">
        <f>'19-08-21'!C43</f>
        <v>0</v>
      </c>
      <c r="F43" s="17">
        <f>'19-08-21'!D43</f>
        <v>0</v>
      </c>
      <c r="G43" s="17">
        <f>'19-08-21'!E43</f>
        <v>0</v>
      </c>
      <c r="H43" s="17">
        <f>'19-08-21'!G43</f>
        <v>0</v>
      </c>
      <c r="I43" s="17">
        <f>'19-08-21'!F43</f>
        <v>0</v>
      </c>
      <c r="J43" s="45">
        <f>'19-08-21'!H43</f>
        <v>0</v>
      </c>
      <c r="K43" s="17"/>
    </row>
    <row r="44" spans="1:11" ht="40.5" customHeight="1" x14ac:dyDescent="0.25">
      <c r="A44" s="17">
        <f>'19-08-21'!A44</f>
        <v>43</v>
      </c>
      <c r="B44" s="18" t="e">
        <f>CONCATENATE('19-08-21'!J44," ",'19-08-21'!K44)</f>
        <v>#N/A</v>
      </c>
      <c r="C44" s="17" t="e">
        <f>'19-08-21'!L44</f>
        <v>#N/A</v>
      </c>
      <c r="D44" s="17" t="e">
        <f>'19-08-21'!O44</f>
        <v>#N/A</v>
      </c>
      <c r="E44" s="17">
        <f>'19-08-21'!C44</f>
        <v>0</v>
      </c>
      <c r="F44" s="17">
        <f>'19-08-21'!D44</f>
        <v>0</v>
      </c>
      <c r="G44" s="17">
        <f>'19-08-21'!E44</f>
        <v>0</v>
      </c>
      <c r="H44" s="17">
        <f>'19-08-21'!G44</f>
        <v>0</v>
      </c>
      <c r="I44" s="17">
        <f>'19-08-21'!F44</f>
        <v>0</v>
      </c>
      <c r="J44" s="45">
        <f>'19-08-21'!H44</f>
        <v>0</v>
      </c>
      <c r="K44" s="17"/>
    </row>
    <row r="45" spans="1:11" ht="40.5" customHeight="1" x14ac:dyDescent="0.25">
      <c r="A45" s="17">
        <f>'19-08-21'!A45</f>
        <v>44</v>
      </c>
      <c r="B45" s="18" t="e">
        <f>CONCATENATE('19-08-21'!J45," ",'19-08-21'!K45)</f>
        <v>#N/A</v>
      </c>
      <c r="C45" s="17" t="e">
        <f>'19-08-21'!L45</f>
        <v>#N/A</v>
      </c>
      <c r="D45" s="17" t="e">
        <f>'19-08-21'!O45</f>
        <v>#N/A</v>
      </c>
      <c r="E45" s="17">
        <f>'19-08-21'!C45</f>
        <v>0</v>
      </c>
      <c r="F45" s="17">
        <f>'19-08-21'!D45</f>
        <v>0</v>
      </c>
      <c r="G45" s="17">
        <f>'19-08-21'!E45</f>
        <v>0</v>
      </c>
      <c r="H45" s="17">
        <f>'19-08-21'!G45</f>
        <v>0</v>
      </c>
      <c r="I45" s="17">
        <f>'19-08-21'!F45</f>
        <v>0</v>
      </c>
      <c r="J45" s="45">
        <f>'19-08-21'!H45</f>
        <v>0</v>
      </c>
      <c r="K45" s="17"/>
    </row>
    <row r="46" spans="1:11" ht="40.5" customHeight="1" x14ac:dyDescent="0.25">
      <c r="A46" s="17">
        <f>'19-08-21'!A46</f>
        <v>45</v>
      </c>
      <c r="B46" s="18" t="e">
        <f>CONCATENATE('19-08-21'!J46," ",'19-08-21'!K46)</f>
        <v>#N/A</v>
      </c>
      <c r="C46" s="17" t="e">
        <f>'19-08-21'!L46</f>
        <v>#N/A</v>
      </c>
      <c r="D46" s="17" t="e">
        <f>'19-08-21'!O46</f>
        <v>#N/A</v>
      </c>
      <c r="E46" s="17">
        <f>'19-08-21'!C56</f>
        <v>5</v>
      </c>
      <c r="F46" s="17">
        <f>'19-08-21'!D46</f>
        <v>0</v>
      </c>
      <c r="G46" s="17">
        <f>'19-08-21'!E46</f>
        <v>0</v>
      </c>
      <c r="H46" s="17">
        <f>'19-08-21'!G46</f>
        <v>0</v>
      </c>
      <c r="I46" s="17">
        <f>'19-08-21'!F46</f>
        <v>0</v>
      </c>
      <c r="J46" s="45">
        <f>'19-08-21'!H46</f>
        <v>0</v>
      </c>
      <c r="K46" s="17"/>
    </row>
    <row r="47" spans="1:11" ht="40.5" customHeight="1" x14ac:dyDescent="0.25">
      <c r="A47" s="17">
        <f>'19-08-21'!A47</f>
        <v>46</v>
      </c>
      <c r="B47" s="18" t="e">
        <f>CONCATENATE('19-08-21'!J47," ",'19-08-21'!K47)</f>
        <v>#N/A</v>
      </c>
      <c r="C47" s="17" t="e">
        <f>'19-08-21'!L47</f>
        <v>#N/A</v>
      </c>
      <c r="D47" s="17" t="e">
        <f>'19-08-21'!O47</f>
        <v>#N/A</v>
      </c>
      <c r="E47" s="17">
        <f>'19-08-21'!C47</f>
        <v>0</v>
      </c>
      <c r="F47" s="17">
        <f>'19-08-21'!D47</f>
        <v>0</v>
      </c>
      <c r="G47" s="17">
        <f>'19-08-21'!E47</f>
        <v>0</v>
      </c>
      <c r="H47" s="17">
        <f>'19-08-21'!G47</f>
        <v>0</v>
      </c>
      <c r="I47" s="17">
        <f>'19-08-21'!F47</f>
        <v>0</v>
      </c>
      <c r="J47" s="45">
        <f>'19-08-21'!H47</f>
        <v>0</v>
      </c>
      <c r="K47" s="17"/>
    </row>
    <row r="48" spans="1:11" ht="40.5" customHeight="1" x14ac:dyDescent="0.25">
      <c r="A48" s="17">
        <f>'19-08-21'!A48</f>
        <v>47</v>
      </c>
      <c r="B48" s="18" t="e">
        <f>CONCATENATE('19-08-21'!J48," ",'19-08-21'!K48)</f>
        <v>#N/A</v>
      </c>
      <c r="C48" s="17" t="e">
        <f>'19-08-21'!L48</f>
        <v>#N/A</v>
      </c>
      <c r="D48" s="17" t="e">
        <f>'19-08-21'!O48</f>
        <v>#N/A</v>
      </c>
      <c r="E48" s="17">
        <f>'19-08-21'!C48</f>
        <v>0</v>
      </c>
      <c r="F48" s="17">
        <f>'19-08-21'!D48</f>
        <v>0</v>
      </c>
      <c r="G48" s="17">
        <f>'19-08-21'!E48</f>
        <v>0</v>
      </c>
      <c r="H48" s="17">
        <f>'19-08-21'!G48</f>
        <v>0</v>
      </c>
      <c r="I48" s="17">
        <f>'19-08-21'!F48</f>
        <v>0</v>
      </c>
      <c r="J48" s="45">
        <f>'19-08-21'!H48</f>
        <v>0</v>
      </c>
      <c r="K48" s="17"/>
    </row>
    <row r="49" spans="1:11" ht="40.5" customHeight="1" x14ac:dyDescent="0.25">
      <c r="A49" s="17">
        <f>'19-08-21'!A49</f>
        <v>48</v>
      </c>
      <c r="B49" s="18" t="e">
        <f>CONCATENATE('19-08-21'!J49," ",'19-08-21'!K49)</f>
        <v>#N/A</v>
      </c>
      <c r="C49" s="17" t="e">
        <f>'19-08-21'!L49</f>
        <v>#N/A</v>
      </c>
      <c r="D49" s="17" t="e">
        <f>'19-08-21'!O49</f>
        <v>#N/A</v>
      </c>
      <c r="E49" s="17">
        <f>'19-08-21'!C49</f>
        <v>0</v>
      </c>
      <c r="F49" s="17">
        <f>'19-08-21'!D49</f>
        <v>0</v>
      </c>
      <c r="G49" s="17">
        <f>'19-08-21'!E49</f>
        <v>0</v>
      </c>
      <c r="H49" s="17">
        <f>'19-08-21'!G49</f>
        <v>0</v>
      </c>
      <c r="I49" s="17">
        <f>'19-08-21'!F49</f>
        <v>0</v>
      </c>
      <c r="J49" s="45">
        <f>'19-08-21'!H49</f>
        <v>0</v>
      </c>
      <c r="K49" s="17"/>
    </row>
    <row r="50" spans="1:11" ht="40.5" customHeight="1" x14ac:dyDescent="0.25">
      <c r="A50" s="17">
        <f>'19-08-21'!A50</f>
        <v>49</v>
      </c>
      <c r="B50" s="18" t="e">
        <f>CONCATENATE('19-08-21'!J50," ",'19-08-21'!K50)</f>
        <v>#N/A</v>
      </c>
      <c r="C50" s="17" t="e">
        <f>'19-08-21'!L50</f>
        <v>#N/A</v>
      </c>
      <c r="D50" s="17" t="e">
        <f>'19-08-21'!O50</f>
        <v>#N/A</v>
      </c>
      <c r="E50" s="17">
        <f>'19-08-21'!C50</f>
        <v>0</v>
      </c>
      <c r="F50" s="17">
        <f>'19-08-21'!D50</f>
        <v>0</v>
      </c>
      <c r="G50" s="17">
        <f>'19-08-21'!E50</f>
        <v>0</v>
      </c>
      <c r="H50" s="17">
        <f>'19-08-21'!G50</f>
        <v>0</v>
      </c>
      <c r="I50" s="17">
        <f>'19-08-21'!F50</f>
        <v>0</v>
      </c>
      <c r="J50" s="45">
        <f>'19-08-21'!H50</f>
        <v>0</v>
      </c>
      <c r="K50" s="17"/>
    </row>
    <row r="51" spans="1:11" ht="40.5" customHeight="1" x14ac:dyDescent="0.25">
      <c r="A51" s="17">
        <f>'19-08-21'!A51</f>
        <v>50</v>
      </c>
      <c r="B51" s="18" t="e">
        <f>CONCATENATE('19-08-21'!J51," ",'19-08-21'!K51)</f>
        <v>#N/A</v>
      </c>
      <c r="C51" s="17" t="e">
        <f>'19-08-21'!L51</f>
        <v>#N/A</v>
      </c>
      <c r="D51" s="17" t="e">
        <f>'19-08-21'!O51</f>
        <v>#N/A</v>
      </c>
      <c r="E51" s="17">
        <f>'19-08-21'!C51</f>
        <v>0</v>
      </c>
      <c r="F51" s="17">
        <f>'19-08-21'!D51</f>
        <v>0</v>
      </c>
      <c r="G51" s="17">
        <f>'19-08-21'!E51</f>
        <v>0</v>
      </c>
      <c r="H51" s="17">
        <f>'19-08-21'!G51</f>
        <v>0</v>
      </c>
      <c r="I51" s="17">
        <f>'19-08-21'!F51</f>
        <v>0</v>
      </c>
      <c r="J51" s="45">
        <f>'19-08-21'!H51</f>
        <v>0</v>
      </c>
      <c r="K51" s="17"/>
    </row>
    <row r="52" spans="1:11" ht="40.5" customHeight="1" x14ac:dyDescent="0.25">
      <c r="A52" s="17">
        <f>'19-08-21'!A52</f>
        <v>51</v>
      </c>
      <c r="B52" s="18" t="e">
        <f>CONCATENATE('19-08-21'!J52," ",'19-08-21'!K52)</f>
        <v>#N/A</v>
      </c>
      <c r="C52" s="17" t="e">
        <f>'19-08-21'!L52</f>
        <v>#N/A</v>
      </c>
      <c r="D52" s="17" t="e">
        <f>'19-08-21'!O52</f>
        <v>#N/A</v>
      </c>
      <c r="E52" s="17">
        <f>'19-08-21'!C52</f>
        <v>0</v>
      </c>
      <c r="F52" s="17">
        <f>'19-08-21'!D52</f>
        <v>0</v>
      </c>
      <c r="G52" s="17">
        <f>'19-08-21'!E52</f>
        <v>0</v>
      </c>
      <c r="H52" s="17">
        <f>'19-08-21'!G52</f>
        <v>0</v>
      </c>
      <c r="I52" s="17">
        <f>'19-08-21'!F52</f>
        <v>0</v>
      </c>
      <c r="J52" s="45">
        <f>'19-08-21'!H52</f>
        <v>0</v>
      </c>
      <c r="K52" s="17"/>
    </row>
    <row r="53" spans="1:11" ht="40.5" customHeight="1" x14ac:dyDescent="0.25">
      <c r="A53" s="17">
        <f>'19-08-21'!A53</f>
        <v>52</v>
      </c>
      <c r="B53" s="18" t="e">
        <f>CONCATENATE('19-08-21'!J53," ",'19-08-21'!K53)</f>
        <v>#N/A</v>
      </c>
      <c r="C53" s="17" t="e">
        <f>'19-08-21'!L53</f>
        <v>#N/A</v>
      </c>
      <c r="D53" s="17" t="e">
        <f>'19-08-21'!O53</f>
        <v>#N/A</v>
      </c>
      <c r="E53" s="17">
        <f>'19-08-21'!C53</f>
        <v>0</v>
      </c>
      <c r="F53" s="17">
        <f>'19-08-21'!D53</f>
        <v>0</v>
      </c>
      <c r="G53" s="17">
        <f>'19-08-21'!E53</f>
        <v>0</v>
      </c>
      <c r="H53" s="17">
        <f>'19-08-21'!G53</f>
        <v>0</v>
      </c>
      <c r="I53" s="17">
        <f>'19-08-21'!F53</f>
        <v>0</v>
      </c>
      <c r="J53" s="45">
        <f>'19-08-21'!H53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'19-08-21'!J2</f>
        <v>Luis Carlos</v>
      </c>
      <c r="B2" t="str">
        <f>'19-08-21'!K2</f>
        <v>Argudín Diéguez</v>
      </c>
      <c r="C2" t="str">
        <f>'19-08-21'!L2</f>
        <v>comedor Rocha</v>
      </c>
      <c r="D2">
        <f>'19-08-21'!M2</f>
        <v>0</v>
      </c>
      <c r="E2">
        <f>'19-08-21'!O2</f>
        <v>0</v>
      </c>
      <c r="F2">
        <f>'19-08-21'!C2</f>
        <v>0</v>
      </c>
      <c r="G2" t="str">
        <f>'19-08-21'!D2</f>
        <v>SECRETO DE CERDO</v>
      </c>
      <c r="H2" t="str">
        <f>'19-08-21'!E2</f>
        <v>PATATAS FRITAS</v>
      </c>
      <c r="I2" t="str">
        <f>'19-08-21'!F2</f>
        <v>TARTA DE GALLETA CON CARAMELO</v>
      </c>
      <c r="J2" t="str">
        <f>'19-08-21'!G2</f>
        <v>AQUARIUS</v>
      </c>
      <c r="K2">
        <f>'19-08-21'!O2</f>
        <v>0</v>
      </c>
      <c r="L2">
        <f>'19-08-21'!I2</f>
        <v>19</v>
      </c>
    </row>
    <row r="3" spans="1:12" x14ac:dyDescent="0.25">
      <c r="A3" t="str">
        <f>'19-08-21'!J3</f>
        <v>Adrian</v>
      </c>
      <c r="B3" t="str">
        <f>'19-08-21'!K3</f>
        <v>Aboal Losada</v>
      </c>
      <c r="C3" t="str">
        <f>'19-08-21'!L3</f>
        <v>comedor Rocha</v>
      </c>
      <c r="D3">
        <f>'19-08-21'!M3</f>
        <v>608014652</v>
      </c>
      <c r="E3">
        <f>'19-08-21'!O3</f>
        <v>0</v>
      </c>
      <c r="F3">
        <f>'19-08-21'!C3</f>
        <v>0</v>
      </c>
      <c r="G3" t="str">
        <f>'19-08-21'!D3</f>
        <v>ARROZ CON CONEJO</v>
      </c>
      <c r="H3" t="str">
        <f>'19-08-21'!E3</f>
        <v>ARROZ EN BLANCO</v>
      </c>
      <c r="I3" t="str">
        <f>'19-08-21'!F3</f>
        <v>FRUTA</v>
      </c>
      <c r="J3" t="str">
        <f>'19-08-21'!G3</f>
        <v>AGUA</v>
      </c>
      <c r="K3">
        <f>'19-08-21'!O3</f>
        <v>0</v>
      </c>
      <c r="L3">
        <f>'19-08-21'!I3</f>
        <v>0</v>
      </c>
    </row>
    <row r="4" spans="1:12" x14ac:dyDescent="0.25">
      <c r="A4" t="str">
        <f>'19-08-21'!J4</f>
        <v>Enrique</v>
      </c>
      <c r="B4" t="str">
        <f>'19-08-21'!K4</f>
        <v>Romay Castiñeira</v>
      </c>
      <c r="C4" t="str">
        <f>'19-08-21'!L4</f>
        <v>comedor I+D+i</v>
      </c>
      <c r="D4">
        <f>'19-08-21'!M4</f>
        <v>651146505</v>
      </c>
      <c r="E4">
        <f>'19-08-21'!O4</f>
        <v>0</v>
      </c>
      <c r="F4">
        <f>'19-08-21'!C4</f>
        <v>0</v>
      </c>
      <c r="G4" t="str">
        <f>'19-08-21'!D4</f>
        <v>MERLUZA AL HORNO</v>
      </c>
      <c r="H4" t="str">
        <f>'19-08-21'!E4</f>
        <v>PATATAS COCIDAS</v>
      </c>
      <c r="I4" t="str">
        <f>'19-08-21'!F4</f>
        <v>FRUTA</v>
      </c>
      <c r="J4" t="str">
        <f>'19-08-21'!G4</f>
        <v>AGUA</v>
      </c>
      <c r="K4">
        <f>'19-08-21'!O4</f>
        <v>0</v>
      </c>
      <c r="L4">
        <f>'19-08-21'!I4</f>
        <v>14</v>
      </c>
    </row>
    <row r="5" spans="1:12" x14ac:dyDescent="0.25">
      <c r="A5" t="str">
        <f>'19-08-21'!J5</f>
        <v>Yazan</v>
      </c>
      <c r="B5" t="str">
        <f>'19-08-21'!K5</f>
        <v>Hijazi</v>
      </c>
      <c r="C5" t="str">
        <f>'19-08-21'!L5</f>
        <v>comedor Rocha</v>
      </c>
      <c r="D5">
        <f>'19-08-21'!M5</f>
        <v>0</v>
      </c>
      <c r="E5">
        <f>'19-08-21'!O5</f>
        <v>0</v>
      </c>
      <c r="F5" t="str">
        <f>'19-08-21'!C5</f>
        <v>FIDEOS CON ALMEJAS</v>
      </c>
      <c r="G5" t="str">
        <f>'19-08-21'!D5</f>
        <v>MERLUZA AL HORNO</v>
      </c>
      <c r="H5" t="str">
        <f>'19-08-21'!E5</f>
        <v>PATATAS FRITAS</v>
      </c>
      <c r="I5" t="str">
        <f>'19-08-21'!F5</f>
        <v>TARTA DE GALLETA CON CARAMELO</v>
      </c>
      <c r="J5" t="str">
        <f>'19-08-21'!G5</f>
        <v>COCA-COLA</v>
      </c>
      <c r="K5">
        <f>'19-08-21'!O5</f>
        <v>0</v>
      </c>
      <c r="L5">
        <f>'19-08-21'!I5</f>
        <v>236</v>
      </c>
    </row>
    <row r="6" spans="1:12" x14ac:dyDescent="0.25">
      <c r="A6" t="str">
        <f>'19-08-21'!J6</f>
        <v>David</v>
      </c>
      <c r="B6" t="str">
        <f>'19-08-21'!K6</f>
        <v>Gonzalez Casete</v>
      </c>
      <c r="C6" t="str">
        <f>'19-08-21'!L6</f>
        <v>comedor Rocha</v>
      </c>
      <c r="D6">
        <f>'19-08-21'!M6</f>
        <v>609058780</v>
      </c>
      <c r="E6">
        <f>'19-08-21'!O6</f>
        <v>0</v>
      </c>
      <c r="F6">
        <f>'19-08-21'!C6</f>
        <v>0</v>
      </c>
      <c r="G6" t="str">
        <f>'19-08-21'!D6</f>
        <v>MERLUZA AL HORNO</v>
      </c>
      <c r="H6" t="str">
        <f>'19-08-21'!E6</f>
        <v>MENESTRA DE VERDURAS</v>
      </c>
      <c r="I6" t="str">
        <f>'19-08-21'!F6</f>
        <v>FRUTA</v>
      </c>
      <c r="J6" t="str">
        <f>'19-08-21'!G6</f>
        <v>AGUA</v>
      </c>
      <c r="K6">
        <f>'19-08-21'!O6</f>
        <v>0</v>
      </c>
      <c r="L6">
        <f>'19-08-21'!I6</f>
        <v>131</v>
      </c>
    </row>
    <row r="7" spans="1:12" x14ac:dyDescent="0.25">
      <c r="A7" t="str">
        <f>'19-08-21'!J7</f>
        <v>Francisco</v>
      </c>
      <c r="B7" t="str">
        <f>'19-08-21'!K7</f>
        <v>Fariña Fernández</v>
      </c>
      <c r="C7" t="str">
        <f>'19-08-21'!L7</f>
        <v>MAXWELL</v>
      </c>
      <c r="D7">
        <f>'19-08-21'!M7</f>
        <v>0</v>
      </c>
      <c r="E7">
        <f>'19-08-21'!O7</f>
        <v>0</v>
      </c>
      <c r="F7" t="str">
        <f>'19-08-21'!C7</f>
        <v>EXPRESS</v>
      </c>
      <c r="G7" t="str">
        <f>'19-08-21'!D7</f>
        <v>POLLO AL HORNO</v>
      </c>
      <c r="H7" t="str">
        <f>'19-08-21'!E7</f>
        <v>MENESTRA DE VERDURAS</v>
      </c>
      <c r="I7" t="str">
        <f>'19-08-21'!F7</f>
        <v>FRUTA</v>
      </c>
      <c r="J7" t="str">
        <f>'19-08-21'!G7</f>
        <v>AGUA</v>
      </c>
      <c r="K7">
        <f>'19-08-21'!O7</f>
        <v>0</v>
      </c>
      <c r="L7">
        <f>'19-08-21'!I7</f>
        <v>26</v>
      </c>
    </row>
    <row r="8" spans="1:12" x14ac:dyDescent="0.25">
      <c r="A8" t="e">
        <f>'19-08-21'!J8</f>
        <v>#N/A</v>
      </c>
      <c r="B8" t="e">
        <f>'19-08-21'!K8</f>
        <v>#N/A</v>
      </c>
      <c r="C8" t="e">
        <f>'19-08-21'!L8</f>
        <v>#N/A</v>
      </c>
      <c r="D8" t="e">
        <f>'19-08-21'!M8</f>
        <v>#N/A</v>
      </c>
      <c r="E8" t="e">
        <f>'19-08-21'!O8</f>
        <v>#N/A</v>
      </c>
      <c r="F8">
        <f>'19-08-21'!C8</f>
        <v>0</v>
      </c>
      <c r="G8">
        <f>'19-08-21'!D8</f>
        <v>0</v>
      </c>
      <c r="H8">
        <f>'19-08-21'!E8</f>
        <v>0</v>
      </c>
      <c r="I8">
        <f>'19-08-21'!F8</f>
        <v>0</v>
      </c>
      <c r="J8">
        <f>'19-08-21'!G8</f>
        <v>0</v>
      </c>
      <c r="K8" t="e">
        <f>'19-08-21'!O8</f>
        <v>#N/A</v>
      </c>
      <c r="L8" t="e">
        <f>'19-08-21'!I8</f>
        <v>#N/A</v>
      </c>
    </row>
    <row r="9" spans="1:12" x14ac:dyDescent="0.25">
      <c r="A9" t="e">
        <f>'19-08-21'!J9</f>
        <v>#N/A</v>
      </c>
      <c r="B9" t="e">
        <f>'19-08-21'!K9</f>
        <v>#N/A</v>
      </c>
      <c r="C9" t="e">
        <f>'19-08-21'!L9</f>
        <v>#N/A</v>
      </c>
      <c r="D9" t="e">
        <f>'19-08-21'!M9</f>
        <v>#N/A</v>
      </c>
      <c r="E9" t="e">
        <f>'19-08-21'!O9</f>
        <v>#N/A</v>
      </c>
      <c r="F9">
        <f>'19-08-21'!C9</f>
        <v>0</v>
      </c>
      <c r="G9">
        <f>'19-08-21'!D9</f>
        <v>0</v>
      </c>
      <c r="H9">
        <f>'19-08-21'!E9</f>
        <v>0</v>
      </c>
      <c r="I9">
        <f>'19-08-21'!F9</f>
        <v>0</v>
      </c>
      <c r="J9">
        <f>'19-08-21'!G9</f>
        <v>0</v>
      </c>
      <c r="K9" t="e">
        <f>'19-08-21'!O9</f>
        <v>#N/A</v>
      </c>
      <c r="L9" t="e">
        <f>'19-08-21'!I9</f>
        <v>#N/A</v>
      </c>
    </row>
    <row r="10" spans="1:12" x14ac:dyDescent="0.25">
      <c r="A10" t="e">
        <f>'19-08-21'!J10</f>
        <v>#N/A</v>
      </c>
      <c r="B10" t="e">
        <f>'19-08-21'!K10</f>
        <v>#N/A</v>
      </c>
      <c r="C10" t="e">
        <f>'19-08-21'!L10</f>
        <v>#N/A</v>
      </c>
      <c r="D10" t="e">
        <f>'19-08-21'!M10</f>
        <v>#N/A</v>
      </c>
      <c r="E10" t="e">
        <f>'19-08-21'!O10</f>
        <v>#N/A</v>
      </c>
      <c r="F10">
        <f>'19-08-21'!D10</f>
        <v>0</v>
      </c>
      <c r="G10">
        <f>'19-08-21'!E10</f>
        <v>0</v>
      </c>
      <c r="H10">
        <f>'19-08-21'!F10</f>
        <v>0</v>
      </c>
      <c r="I10">
        <f>'19-08-21'!G10</f>
        <v>0</v>
      </c>
      <c r="J10">
        <f>'19-08-21'!H10</f>
        <v>0</v>
      </c>
      <c r="K10" t="e">
        <f>'19-08-21'!O10</f>
        <v>#N/A</v>
      </c>
      <c r="L10" t="e">
        <f>'19-08-21'!I10</f>
        <v>#N/A</v>
      </c>
    </row>
    <row r="11" spans="1:12" x14ac:dyDescent="0.25">
      <c r="A11" t="e">
        <f>'19-08-21'!J11</f>
        <v>#N/A</v>
      </c>
      <c r="B11" t="e">
        <f>'19-08-21'!K11</f>
        <v>#N/A</v>
      </c>
      <c r="C11" t="e">
        <f>'19-08-21'!L11</f>
        <v>#N/A</v>
      </c>
      <c r="D11" t="e">
        <f>'19-08-21'!M11</f>
        <v>#N/A</v>
      </c>
      <c r="E11" t="e">
        <f>'19-08-21'!O11</f>
        <v>#N/A</v>
      </c>
      <c r="F11">
        <f>'19-08-21'!D11</f>
        <v>0</v>
      </c>
      <c r="G11">
        <f>'19-08-21'!E11</f>
        <v>0</v>
      </c>
      <c r="H11">
        <f>'19-08-21'!F11</f>
        <v>0</v>
      </c>
      <c r="I11">
        <f>'19-08-21'!G11</f>
        <v>0</v>
      </c>
      <c r="J11">
        <f>'19-08-21'!H11</f>
        <v>0</v>
      </c>
      <c r="K11" t="e">
        <f>'19-08-21'!O11</f>
        <v>#N/A</v>
      </c>
      <c r="L11" t="e">
        <f>'19-08-21'!I11</f>
        <v>#N/A</v>
      </c>
    </row>
    <row r="12" spans="1:12" x14ac:dyDescent="0.25">
      <c r="A12" t="e">
        <f>'19-08-21'!J12</f>
        <v>#N/A</v>
      </c>
      <c r="B12" t="e">
        <f>'19-08-21'!K12</f>
        <v>#N/A</v>
      </c>
      <c r="C12" t="e">
        <f>'19-08-21'!L12</f>
        <v>#N/A</v>
      </c>
      <c r="D12" t="e">
        <f>'19-08-21'!M12</f>
        <v>#N/A</v>
      </c>
      <c r="E12" t="e">
        <f>'19-08-21'!O12</f>
        <v>#N/A</v>
      </c>
      <c r="F12">
        <f>'19-08-21'!C12</f>
        <v>0</v>
      </c>
      <c r="G12">
        <f>'19-08-21'!D12</f>
        <v>0</v>
      </c>
      <c r="H12">
        <f>'19-08-21'!E12</f>
        <v>0</v>
      </c>
      <c r="I12">
        <f>'19-08-21'!F12</f>
        <v>0</v>
      </c>
      <c r="J12">
        <f>'19-08-21'!G12</f>
        <v>0</v>
      </c>
      <c r="K12" t="e">
        <f>'19-08-21'!O12</f>
        <v>#N/A</v>
      </c>
      <c r="L12" t="e">
        <f>'19-08-21'!I12</f>
        <v>#N/A</v>
      </c>
    </row>
    <row r="13" spans="1:12" x14ac:dyDescent="0.25">
      <c r="A13" t="e">
        <f>'19-08-21'!J13</f>
        <v>#N/A</v>
      </c>
      <c r="B13" t="e">
        <f>'19-08-21'!K13</f>
        <v>#N/A</v>
      </c>
      <c r="C13" t="e">
        <f>'19-08-21'!L13</f>
        <v>#N/A</v>
      </c>
      <c r="D13" t="e">
        <f>'19-08-21'!M13</f>
        <v>#N/A</v>
      </c>
      <c r="E13" t="e">
        <f>'19-08-21'!O13</f>
        <v>#N/A</v>
      </c>
      <c r="F13">
        <f>'19-08-21'!C13</f>
        <v>0</v>
      </c>
      <c r="G13">
        <f>'19-08-21'!D13</f>
        <v>0</v>
      </c>
      <c r="H13">
        <f>'19-08-21'!E13</f>
        <v>0</v>
      </c>
      <c r="I13">
        <f>'19-08-21'!F13</f>
        <v>0</v>
      </c>
      <c r="J13">
        <f>'19-08-21'!G13</f>
        <v>0</v>
      </c>
      <c r="K13" t="e">
        <f>'19-08-21'!O13</f>
        <v>#N/A</v>
      </c>
      <c r="L13" t="e">
        <f>'19-08-21'!I13</f>
        <v>#N/A</v>
      </c>
    </row>
    <row r="14" spans="1:12" x14ac:dyDescent="0.25">
      <c r="A14" t="e">
        <f>'19-08-21'!J14</f>
        <v>#N/A</v>
      </c>
      <c r="B14" t="e">
        <f>'19-08-21'!K14</f>
        <v>#N/A</v>
      </c>
      <c r="C14" t="e">
        <f>'19-08-21'!L14</f>
        <v>#N/A</v>
      </c>
      <c r="D14" t="e">
        <f>'19-08-21'!M14</f>
        <v>#N/A</v>
      </c>
      <c r="E14" t="e">
        <f>'19-08-21'!O14</f>
        <v>#N/A</v>
      </c>
      <c r="F14">
        <f>'19-08-21'!C14</f>
        <v>0</v>
      </c>
      <c r="G14">
        <f>'19-08-21'!D14</f>
        <v>0</v>
      </c>
      <c r="H14">
        <f>'19-08-21'!E14</f>
        <v>0</v>
      </c>
      <c r="I14">
        <f>'19-08-21'!F14</f>
        <v>0</v>
      </c>
      <c r="J14">
        <f>'19-08-21'!G14</f>
        <v>0</v>
      </c>
      <c r="K14" t="e">
        <f>'19-08-21'!O14</f>
        <v>#N/A</v>
      </c>
      <c r="L14" t="e">
        <f>'19-08-21'!I14</f>
        <v>#N/A</v>
      </c>
    </row>
    <row r="15" spans="1:12" x14ac:dyDescent="0.25">
      <c r="A15" t="e">
        <f>'19-08-21'!J15</f>
        <v>#N/A</v>
      </c>
      <c r="B15" t="e">
        <f>'19-08-21'!K15</f>
        <v>#N/A</v>
      </c>
      <c r="C15" t="e">
        <f>'19-08-21'!L15</f>
        <v>#N/A</v>
      </c>
      <c r="D15" t="e">
        <f>'19-08-21'!M15</f>
        <v>#N/A</v>
      </c>
      <c r="E15" t="e">
        <f>'19-08-21'!O15</f>
        <v>#N/A</v>
      </c>
      <c r="F15">
        <f>'19-08-21'!C15</f>
        <v>0</v>
      </c>
      <c r="G15">
        <f>'19-08-21'!D15</f>
        <v>0</v>
      </c>
      <c r="H15">
        <f>'19-08-21'!E15</f>
        <v>0</v>
      </c>
      <c r="I15">
        <f>'19-08-21'!F15</f>
        <v>0</v>
      </c>
      <c r="J15">
        <f>'19-08-21'!G15</f>
        <v>0</v>
      </c>
      <c r="K15" t="e">
        <f>'19-08-21'!O15</f>
        <v>#N/A</v>
      </c>
      <c r="L15" t="e">
        <f>'19-08-21'!I15</f>
        <v>#N/A</v>
      </c>
    </row>
    <row r="16" spans="1:12" x14ac:dyDescent="0.25">
      <c r="A16" t="e">
        <f>'19-08-21'!J16</f>
        <v>#N/A</v>
      </c>
      <c r="B16" t="e">
        <f>'19-08-21'!K16</f>
        <v>#N/A</v>
      </c>
      <c r="C16" t="e">
        <f>'19-08-21'!L16</f>
        <v>#N/A</v>
      </c>
      <c r="D16" t="e">
        <f>'19-08-21'!M16</f>
        <v>#N/A</v>
      </c>
      <c r="E16" t="e">
        <f>'19-08-21'!O16</f>
        <v>#N/A</v>
      </c>
      <c r="F16">
        <f>'19-08-21'!C16</f>
        <v>0</v>
      </c>
      <c r="G16">
        <f>'19-08-21'!D16</f>
        <v>0</v>
      </c>
      <c r="H16">
        <f>'19-08-21'!E16</f>
        <v>0</v>
      </c>
      <c r="I16">
        <f>'19-08-21'!F16</f>
        <v>0</v>
      </c>
      <c r="J16">
        <f>'19-08-21'!G16</f>
        <v>0</v>
      </c>
      <c r="K16" t="e">
        <f>'19-08-21'!O16</f>
        <v>#N/A</v>
      </c>
      <c r="L16" t="e">
        <f>'19-08-21'!I16</f>
        <v>#N/A</v>
      </c>
    </row>
    <row r="17" spans="1:12" x14ac:dyDescent="0.25">
      <c r="A17" t="e">
        <f>'19-08-21'!J17</f>
        <v>#N/A</v>
      </c>
      <c r="B17" t="e">
        <f>'19-08-21'!K17</f>
        <v>#N/A</v>
      </c>
      <c r="C17" t="e">
        <f>'19-08-21'!L17</f>
        <v>#N/A</v>
      </c>
      <c r="D17" t="e">
        <f>'19-08-21'!M17</f>
        <v>#N/A</v>
      </c>
      <c r="E17" t="e">
        <f>'19-08-21'!O17</f>
        <v>#N/A</v>
      </c>
      <c r="F17">
        <f>'19-08-21'!C17</f>
        <v>0</v>
      </c>
      <c r="G17">
        <f>'19-08-21'!D17</f>
        <v>0</v>
      </c>
      <c r="H17">
        <f>'19-08-21'!E17</f>
        <v>0</v>
      </c>
      <c r="I17">
        <f>'19-08-21'!F17</f>
        <v>0</v>
      </c>
      <c r="J17">
        <f>'19-08-21'!G17</f>
        <v>0</v>
      </c>
      <c r="K17" t="e">
        <f>'19-08-21'!O17</f>
        <v>#N/A</v>
      </c>
      <c r="L17" t="e">
        <f>'19-08-21'!I17</f>
        <v>#N/A</v>
      </c>
    </row>
    <row r="18" spans="1:12" x14ac:dyDescent="0.25">
      <c r="A18" t="e">
        <f>'19-08-21'!J18</f>
        <v>#N/A</v>
      </c>
      <c r="B18" t="e">
        <f>'19-08-21'!K18</f>
        <v>#N/A</v>
      </c>
      <c r="C18" t="e">
        <f>'19-08-21'!L18</f>
        <v>#N/A</v>
      </c>
      <c r="D18" t="e">
        <f>'19-08-21'!M18</f>
        <v>#N/A</v>
      </c>
      <c r="E18" t="e">
        <f>'19-08-21'!O18</f>
        <v>#N/A</v>
      </c>
      <c r="F18">
        <f>'19-08-21'!C18</f>
        <v>0</v>
      </c>
      <c r="G18">
        <f>'19-08-21'!D18</f>
        <v>0</v>
      </c>
      <c r="H18">
        <f>'19-08-21'!E18</f>
        <v>0</v>
      </c>
      <c r="I18">
        <f>'19-08-21'!F18</f>
        <v>0</v>
      </c>
      <c r="J18">
        <f>'19-08-21'!G18</f>
        <v>0</v>
      </c>
      <c r="K18" t="e">
        <f>'19-08-21'!O18</f>
        <v>#N/A</v>
      </c>
      <c r="L18" t="e">
        <f>'19-08-21'!I18</f>
        <v>#N/A</v>
      </c>
    </row>
    <row r="19" spans="1:12" x14ac:dyDescent="0.25">
      <c r="A19" t="e">
        <f>'19-08-21'!J19</f>
        <v>#N/A</v>
      </c>
      <c r="B19" t="e">
        <f>'19-08-21'!K19</f>
        <v>#N/A</v>
      </c>
      <c r="C19" t="e">
        <f>'19-08-21'!L19</f>
        <v>#N/A</v>
      </c>
      <c r="D19" t="e">
        <f>'19-08-21'!M19</f>
        <v>#N/A</v>
      </c>
      <c r="E19" t="e">
        <f>'19-08-21'!O19</f>
        <v>#N/A</v>
      </c>
      <c r="F19">
        <f>'19-08-21'!C19</f>
        <v>0</v>
      </c>
      <c r="G19">
        <f>'19-08-21'!D19</f>
        <v>0</v>
      </c>
      <c r="H19">
        <f>'19-08-21'!E19</f>
        <v>0</v>
      </c>
      <c r="I19">
        <f>'19-08-21'!F19</f>
        <v>0</v>
      </c>
      <c r="J19">
        <f>'19-08-21'!G19</f>
        <v>0</v>
      </c>
      <c r="K19" t="e">
        <f>'19-08-21'!O19</f>
        <v>#N/A</v>
      </c>
      <c r="L19" t="e">
        <f>'19-08-21'!I19</f>
        <v>#N/A</v>
      </c>
    </row>
    <row r="20" spans="1:12" x14ac:dyDescent="0.25">
      <c r="A20" t="e">
        <f>'19-08-21'!J20</f>
        <v>#N/A</v>
      </c>
      <c r="B20" t="e">
        <f>'19-08-21'!K20</f>
        <v>#N/A</v>
      </c>
      <c r="C20" t="e">
        <f>'19-08-21'!L20</f>
        <v>#N/A</v>
      </c>
      <c r="D20" t="e">
        <f>'19-08-21'!M20</f>
        <v>#N/A</v>
      </c>
      <c r="E20" t="e">
        <f>'19-08-21'!O20</f>
        <v>#N/A</v>
      </c>
      <c r="F20">
        <f>'19-08-21'!C20</f>
        <v>0</v>
      </c>
      <c r="G20">
        <f>'19-08-21'!D20</f>
        <v>0</v>
      </c>
      <c r="H20">
        <f>'19-08-21'!E20</f>
        <v>0</v>
      </c>
      <c r="I20">
        <f>'19-08-21'!F20</f>
        <v>0</v>
      </c>
      <c r="J20">
        <f>'19-08-21'!G20</f>
        <v>0</v>
      </c>
      <c r="K20" t="e">
        <f>'19-08-21'!O20</f>
        <v>#N/A</v>
      </c>
      <c r="L20" t="e">
        <f>'19-08-21'!I20</f>
        <v>#N/A</v>
      </c>
    </row>
    <row r="21" spans="1:12" x14ac:dyDescent="0.25">
      <c r="A21" t="e">
        <f>'19-08-21'!J21</f>
        <v>#N/A</v>
      </c>
      <c r="B21" t="e">
        <f>'19-08-21'!K21</f>
        <v>#N/A</v>
      </c>
      <c r="C21" t="e">
        <f>'19-08-21'!L21</f>
        <v>#N/A</v>
      </c>
      <c r="D21" t="e">
        <f>'19-08-21'!M21</f>
        <v>#N/A</v>
      </c>
      <c r="E21" t="e">
        <f>'19-08-21'!O21</f>
        <v>#N/A</v>
      </c>
      <c r="F21">
        <f>'19-08-21'!C21</f>
        <v>0</v>
      </c>
      <c r="G21">
        <f>'19-08-21'!D21</f>
        <v>0</v>
      </c>
      <c r="H21">
        <f>'19-08-21'!E21</f>
        <v>0</v>
      </c>
      <c r="I21">
        <f>'19-08-21'!F21</f>
        <v>0</v>
      </c>
      <c r="J21">
        <f>'19-08-21'!G21</f>
        <v>0</v>
      </c>
      <c r="K21" t="e">
        <f>'19-08-21'!O21</f>
        <v>#N/A</v>
      </c>
      <c r="L21" t="e">
        <f>'19-08-21'!I21</f>
        <v>#N/A</v>
      </c>
    </row>
    <row r="22" spans="1:12" x14ac:dyDescent="0.25">
      <c r="A22" t="e">
        <f>'19-08-21'!J22</f>
        <v>#N/A</v>
      </c>
      <c r="B22" t="e">
        <f>'19-08-21'!K22</f>
        <v>#N/A</v>
      </c>
      <c r="C22" t="e">
        <f>'19-08-21'!L22</f>
        <v>#N/A</v>
      </c>
      <c r="D22" t="e">
        <f>'19-08-21'!M22</f>
        <v>#N/A</v>
      </c>
      <c r="E22" t="e">
        <f>'19-08-21'!O22</f>
        <v>#N/A</v>
      </c>
      <c r="F22">
        <f>'19-08-21'!C22</f>
        <v>0</v>
      </c>
      <c r="G22">
        <f>'19-08-21'!D22</f>
        <v>0</v>
      </c>
      <c r="H22">
        <f>'19-08-21'!E22</f>
        <v>0</v>
      </c>
      <c r="I22">
        <f>'19-08-21'!F22</f>
        <v>0</v>
      </c>
      <c r="J22">
        <f>'19-08-21'!G22</f>
        <v>0</v>
      </c>
      <c r="K22" t="e">
        <f>'19-08-21'!O22</f>
        <v>#N/A</v>
      </c>
      <c r="L22" t="e">
        <f>'19-08-21'!I22</f>
        <v>#N/A</v>
      </c>
    </row>
    <row r="23" spans="1:12" x14ac:dyDescent="0.25">
      <c r="A23" t="e">
        <f>'19-08-21'!J23</f>
        <v>#N/A</v>
      </c>
      <c r="B23" t="e">
        <f>'19-08-21'!K23</f>
        <v>#N/A</v>
      </c>
      <c r="C23" t="e">
        <f>'19-08-21'!L23</f>
        <v>#N/A</v>
      </c>
      <c r="D23" t="e">
        <f>'19-08-21'!M23</f>
        <v>#N/A</v>
      </c>
      <c r="E23" t="e">
        <f>'19-08-21'!O23</f>
        <v>#N/A</v>
      </c>
      <c r="F23">
        <f>'19-08-21'!C23</f>
        <v>0</v>
      </c>
      <c r="G23">
        <f>'19-08-21'!D23</f>
        <v>0</v>
      </c>
      <c r="H23">
        <f>'19-08-21'!E23</f>
        <v>0</v>
      </c>
      <c r="I23">
        <f>'19-08-21'!F23</f>
        <v>0</v>
      </c>
      <c r="J23">
        <f>'19-08-21'!G23</f>
        <v>0</v>
      </c>
      <c r="K23" t="e">
        <f>'19-08-21'!O23</f>
        <v>#N/A</v>
      </c>
      <c r="L23" t="e">
        <f>'19-08-21'!I23</f>
        <v>#N/A</v>
      </c>
    </row>
    <row r="24" spans="1:12" x14ac:dyDescent="0.25">
      <c r="A24" t="e">
        <f>'19-08-21'!J24</f>
        <v>#N/A</v>
      </c>
      <c r="B24" t="e">
        <f>'19-08-21'!K24</f>
        <v>#N/A</v>
      </c>
      <c r="C24" t="e">
        <f>'19-08-21'!L24</f>
        <v>#N/A</v>
      </c>
      <c r="D24" t="e">
        <f>'19-08-21'!M24</f>
        <v>#N/A</v>
      </c>
      <c r="E24" t="e">
        <f>'19-08-21'!O24</f>
        <v>#N/A</v>
      </c>
      <c r="F24">
        <f>'19-08-21'!C24</f>
        <v>0</v>
      </c>
      <c r="G24">
        <f>'19-08-21'!D24</f>
        <v>0</v>
      </c>
      <c r="H24">
        <f>'19-08-21'!E24</f>
        <v>0</v>
      </c>
      <c r="I24">
        <f>'19-08-21'!F24</f>
        <v>0</v>
      </c>
      <c r="J24">
        <f>'19-08-21'!G24</f>
        <v>0</v>
      </c>
      <c r="K24" t="e">
        <f>'19-08-21'!O24</f>
        <v>#N/A</v>
      </c>
      <c r="L24" t="e">
        <f>'19-08-21'!I24</f>
        <v>#N/A</v>
      </c>
    </row>
    <row r="25" spans="1:12" x14ac:dyDescent="0.25">
      <c r="A25" t="e">
        <f>'19-08-21'!J25</f>
        <v>#N/A</v>
      </c>
      <c r="B25" t="e">
        <f>'19-08-21'!K25</f>
        <v>#N/A</v>
      </c>
      <c r="C25" t="e">
        <f>'19-08-21'!L25</f>
        <v>#N/A</v>
      </c>
      <c r="D25" t="e">
        <f>'19-08-21'!M25</f>
        <v>#N/A</v>
      </c>
      <c r="E25" t="e">
        <f>'19-08-21'!O25</f>
        <v>#N/A</v>
      </c>
      <c r="F25">
        <f>'19-08-21'!C25</f>
        <v>0</v>
      </c>
      <c r="G25">
        <f>'19-08-21'!D25</f>
        <v>0</v>
      </c>
      <c r="H25">
        <f>'19-08-21'!E25</f>
        <v>0</v>
      </c>
      <c r="I25">
        <f>'19-08-21'!G25</f>
        <v>0</v>
      </c>
      <c r="J25">
        <f>'19-08-21'!G25</f>
        <v>0</v>
      </c>
      <c r="K25" t="e">
        <f>'19-08-21'!O25</f>
        <v>#N/A</v>
      </c>
      <c r="L25" t="e">
        <f>'19-08-21'!I25</f>
        <v>#N/A</v>
      </c>
    </row>
    <row r="26" spans="1:12" x14ac:dyDescent="0.25">
      <c r="A26" t="e">
        <f>'19-08-21'!J26</f>
        <v>#N/A</v>
      </c>
      <c r="B26" t="e">
        <f>'19-08-21'!K26</f>
        <v>#N/A</v>
      </c>
      <c r="C26" t="e">
        <f>'19-08-21'!L26</f>
        <v>#N/A</v>
      </c>
      <c r="D26" t="e">
        <f>'19-08-21'!M26</f>
        <v>#N/A</v>
      </c>
      <c r="E26" t="e">
        <f>'19-08-21'!O26</f>
        <v>#N/A</v>
      </c>
      <c r="F26">
        <f>'19-08-21'!C26</f>
        <v>0</v>
      </c>
      <c r="G26">
        <f>'19-08-21'!D26</f>
        <v>0</v>
      </c>
      <c r="H26">
        <f>'19-08-21'!E26</f>
        <v>0</v>
      </c>
      <c r="I26">
        <f>'19-08-21'!G26</f>
        <v>0</v>
      </c>
      <c r="J26">
        <f>'19-08-21'!G26</f>
        <v>0</v>
      </c>
      <c r="K26" t="e">
        <f>'19-08-21'!O26</f>
        <v>#N/A</v>
      </c>
      <c r="L26" t="e">
        <f>'19-08-21'!I26</f>
        <v>#N/A</v>
      </c>
    </row>
    <row r="27" spans="1:12" x14ac:dyDescent="0.25">
      <c r="A27" t="e">
        <f>'19-08-21'!J27</f>
        <v>#N/A</v>
      </c>
      <c r="B27" t="e">
        <f>'19-08-21'!K27</f>
        <v>#N/A</v>
      </c>
      <c r="C27" t="e">
        <f>'19-08-21'!L27</f>
        <v>#N/A</v>
      </c>
      <c r="D27" t="e">
        <f>'19-08-21'!M27</f>
        <v>#N/A</v>
      </c>
      <c r="E27" t="e">
        <f>'19-08-21'!O27</f>
        <v>#N/A</v>
      </c>
      <c r="F27">
        <f>'19-08-21'!C27</f>
        <v>0</v>
      </c>
      <c r="G27">
        <f>'19-08-21'!D27</f>
        <v>0</v>
      </c>
      <c r="H27">
        <f>'19-08-21'!E27</f>
        <v>0</v>
      </c>
      <c r="I27">
        <f>'19-08-21'!G27</f>
        <v>0</v>
      </c>
      <c r="J27">
        <f>'19-08-21'!G27</f>
        <v>0</v>
      </c>
      <c r="K27" t="e">
        <f>'19-08-21'!O27</f>
        <v>#N/A</v>
      </c>
      <c r="L27" t="e">
        <f>'19-08-21'!I27</f>
        <v>#N/A</v>
      </c>
    </row>
    <row r="28" spans="1:12" x14ac:dyDescent="0.25">
      <c r="A28" t="e">
        <f>'19-08-21'!J28</f>
        <v>#N/A</v>
      </c>
      <c r="B28" t="e">
        <f>'19-08-21'!K28</f>
        <v>#N/A</v>
      </c>
      <c r="C28" t="e">
        <f>'19-08-21'!L28</f>
        <v>#N/A</v>
      </c>
      <c r="D28" t="e">
        <f>'19-08-21'!M28</f>
        <v>#N/A</v>
      </c>
      <c r="E28" t="e">
        <f>'19-08-21'!O28</f>
        <v>#N/A</v>
      </c>
      <c r="F28">
        <f>'19-08-21'!C28</f>
        <v>0</v>
      </c>
      <c r="G28">
        <f>'19-08-21'!D28</f>
        <v>0</v>
      </c>
      <c r="H28">
        <f>'19-08-21'!E28</f>
        <v>0</v>
      </c>
      <c r="I28">
        <f>'19-08-21'!G28</f>
        <v>0</v>
      </c>
      <c r="J28">
        <f>'19-08-21'!G28</f>
        <v>0</v>
      </c>
      <c r="K28" t="e">
        <f>'19-08-21'!O28</f>
        <v>#N/A</v>
      </c>
      <c r="L28" t="e">
        <f>'19-08-21'!I28</f>
        <v>#N/A</v>
      </c>
    </row>
    <row r="29" spans="1:12" x14ac:dyDescent="0.25">
      <c r="A29" t="e">
        <f>'19-08-21'!J29</f>
        <v>#N/A</v>
      </c>
      <c r="B29" t="e">
        <f>'19-08-21'!K29</f>
        <v>#N/A</v>
      </c>
      <c r="C29" t="e">
        <f>'19-08-21'!L29</f>
        <v>#N/A</v>
      </c>
      <c r="D29" t="e">
        <f>'19-08-21'!M29</f>
        <v>#N/A</v>
      </c>
      <c r="E29" t="e">
        <f>'19-08-21'!O29</f>
        <v>#N/A</v>
      </c>
      <c r="F29">
        <f>'19-08-21'!C29</f>
        <v>0</v>
      </c>
      <c r="G29">
        <f>'19-08-21'!D29</f>
        <v>0</v>
      </c>
      <c r="H29">
        <f>'19-08-21'!E29</f>
        <v>0</v>
      </c>
      <c r="I29">
        <f>'19-08-21'!G29</f>
        <v>0</v>
      </c>
      <c r="J29">
        <f>'19-08-21'!G29</f>
        <v>0</v>
      </c>
      <c r="K29" t="e">
        <f>'19-08-21'!O29</f>
        <v>#N/A</v>
      </c>
      <c r="L29" t="e">
        <f>'19-08-21'!I29</f>
        <v>#N/A</v>
      </c>
    </row>
    <row r="30" spans="1:12" x14ac:dyDescent="0.25">
      <c r="A30" t="e">
        <f>'19-08-21'!J30</f>
        <v>#N/A</v>
      </c>
      <c r="B30" t="e">
        <f>'19-08-21'!K30</f>
        <v>#N/A</v>
      </c>
      <c r="C30" t="e">
        <f>'19-08-21'!L30</f>
        <v>#N/A</v>
      </c>
      <c r="D30" t="e">
        <f>'19-08-21'!M30</f>
        <v>#N/A</v>
      </c>
      <c r="E30" t="e">
        <f>'19-08-21'!O30</f>
        <v>#N/A</v>
      </c>
      <c r="F30">
        <f>'19-08-21'!C30</f>
        <v>0</v>
      </c>
      <c r="G30">
        <f>'19-08-21'!D30</f>
        <v>0</v>
      </c>
      <c r="H30">
        <f>'19-08-21'!E30</f>
        <v>0</v>
      </c>
      <c r="I30">
        <f>'19-08-21'!G30</f>
        <v>0</v>
      </c>
      <c r="J30">
        <f>'19-08-21'!G30</f>
        <v>0</v>
      </c>
      <c r="K30" t="e">
        <f>'19-08-21'!O30</f>
        <v>#N/A</v>
      </c>
      <c r="L30" t="e">
        <f>'19-08-21'!I30</f>
        <v>#N/A</v>
      </c>
    </row>
    <row r="31" spans="1:12" x14ac:dyDescent="0.25">
      <c r="A31" t="e">
        <f>'19-08-21'!J31</f>
        <v>#N/A</v>
      </c>
      <c r="B31" t="e">
        <f>'19-08-21'!K31</f>
        <v>#N/A</v>
      </c>
      <c r="C31" t="e">
        <f>'19-08-21'!L31</f>
        <v>#N/A</v>
      </c>
      <c r="D31" t="e">
        <f>'19-08-21'!M31</f>
        <v>#N/A</v>
      </c>
      <c r="E31" t="e">
        <f>'19-08-21'!O31</f>
        <v>#N/A</v>
      </c>
      <c r="F31">
        <f>'19-08-21'!C31</f>
        <v>0</v>
      </c>
      <c r="G31">
        <f>'19-08-21'!D31</f>
        <v>0</v>
      </c>
      <c r="H31">
        <f>'19-08-21'!E31</f>
        <v>0</v>
      </c>
      <c r="I31">
        <f>'19-08-21'!G31</f>
        <v>0</v>
      </c>
      <c r="J31">
        <f>'19-08-21'!G31</f>
        <v>0</v>
      </c>
      <c r="K31" t="e">
        <f>'19-08-21'!O31</f>
        <v>#N/A</v>
      </c>
      <c r="L31" t="e">
        <f>'19-08-21'!I31</f>
        <v>#N/A</v>
      </c>
    </row>
    <row r="32" spans="1:12" x14ac:dyDescent="0.25">
      <c r="A32" t="e">
        <f>'19-08-21'!J32</f>
        <v>#N/A</v>
      </c>
      <c r="B32" t="e">
        <f>'19-08-21'!K32</f>
        <v>#N/A</v>
      </c>
      <c r="C32" t="e">
        <f>'19-08-21'!L32</f>
        <v>#N/A</v>
      </c>
      <c r="D32" t="e">
        <f>'19-08-21'!M32</f>
        <v>#N/A</v>
      </c>
      <c r="E32" t="e">
        <f>'19-08-21'!O32</f>
        <v>#N/A</v>
      </c>
      <c r="F32">
        <f>'19-08-21'!C32</f>
        <v>0</v>
      </c>
      <c r="G32">
        <f>'19-08-21'!D32</f>
        <v>0</v>
      </c>
      <c r="H32">
        <f>'19-08-21'!E32</f>
        <v>0</v>
      </c>
      <c r="I32">
        <f>'19-08-21'!G32</f>
        <v>0</v>
      </c>
      <c r="J32">
        <f>'19-08-21'!G32</f>
        <v>0</v>
      </c>
      <c r="K32" t="e">
        <f>'19-08-21'!O32</f>
        <v>#N/A</v>
      </c>
      <c r="L32" t="e">
        <f>'19-08-21'!I32</f>
        <v>#N/A</v>
      </c>
    </row>
    <row r="33" spans="1:12" x14ac:dyDescent="0.25">
      <c r="A33" t="e">
        <f>'19-08-21'!J33</f>
        <v>#N/A</v>
      </c>
      <c r="B33" t="e">
        <f>'19-08-21'!K33</f>
        <v>#N/A</v>
      </c>
      <c r="C33" t="e">
        <f>'19-08-21'!L33</f>
        <v>#N/A</v>
      </c>
      <c r="D33" t="e">
        <f>'19-08-21'!M33</f>
        <v>#N/A</v>
      </c>
      <c r="E33" t="e">
        <f>'19-08-21'!O33</f>
        <v>#N/A</v>
      </c>
      <c r="F33">
        <f>'19-08-21'!C33</f>
        <v>0</v>
      </c>
      <c r="G33">
        <f>'19-08-21'!D33</f>
        <v>0</v>
      </c>
      <c r="H33">
        <f>'19-08-21'!E33</f>
        <v>0</v>
      </c>
      <c r="I33">
        <f>'19-08-21'!G33</f>
        <v>0</v>
      </c>
      <c r="J33">
        <f>'19-08-21'!G33</f>
        <v>0</v>
      </c>
      <c r="K33" t="e">
        <f>'19-08-21'!O33</f>
        <v>#N/A</v>
      </c>
      <c r="L33" t="e">
        <f>'19-08-21'!I33</f>
        <v>#N/A</v>
      </c>
    </row>
    <row r="34" spans="1:12" x14ac:dyDescent="0.25">
      <c r="A34" t="e">
        <f>'19-08-21'!J34</f>
        <v>#N/A</v>
      </c>
      <c r="B34" t="e">
        <f>'19-08-21'!K34</f>
        <v>#N/A</v>
      </c>
      <c r="C34" t="e">
        <f>'19-08-21'!L34</f>
        <v>#N/A</v>
      </c>
      <c r="D34" t="e">
        <f>'19-08-21'!M34</f>
        <v>#N/A</v>
      </c>
      <c r="E34" t="e">
        <f>'19-08-21'!O34</f>
        <v>#N/A</v>
      </c>
      <c r="F34">
        <f>'19-08-21'!C34</f>
        <v>0</v>
      </c>
      <c r="G34">
        <f>'19-08-21'!D34</f>
        <v>0</v>
      </c>
      <c r="H34">
        <f>'19-08-21'!E34</f>
        <v>0</v>
      </c>
      <c r="I34">
        <f>'19-08-21'!G34</f>
        <v>0</v>
      </c>
      <c r="J34">
        <f>'19-08-21'!G34</f>
        <v>0</v>
      </c>
      <c r="K34" t="e">
        <f>'19-08-21'!O34</f>
        <v>#N/A</v>
      </c>
      <c r="L34" t="e">
        <f>'19-08-21'!I34</f>
        <v>#N/A</v>
      </c>
    </row>
    <row r="35" spans="1:12" x14ac:dyDescent="0.25">
      <c r="A35" t="e">
        <f>'19-08-21'!J35</f>
        <v>#N/A</v>
      </c>
      <c r="B35" t="e">
        <f>'19-08-21'!K35</f>
        <v>#N/A</v>
      </c>
      <c r="C35" t="e">
        <f>'19-08-21'!L35</f>
        <v>#N/A</v>
      </c>
      <c r="D35" t="e">
        <f>'19-08-21'!M35</f>
        <v>#N/A</v>
      </c>
      <c r="E35" t="e">
        <f>'19-08-21'!O35</f>
        <v>#N/A</v>
      </c>
      <c r="F35">
        <f>'19-08-21'!C35</f>
        <v>0</v>
      </c>
      <c r="G35">
        <f>'19-08-21'!D35</f>
        <v>0</v>
      </c>
      <c r="H35">
        <f>'19-08-21'!E35</f>
        <v>0</v>
      </c>
      <c r="I35">
        <f>'19-08-21'!G35</f>
        <v>0</v>
      </c>
      <c r="J35">
        <f>'19-08-21'!G35</f>
        <v>0</v>
      </c>
      <c r="K35" t="e">
        <f>'19-08-21'!O35</f>
        <v>#N/A</v>
      </c>
      <c r="L35" t="e">
        <f>'19-08-21'!I35</f>
        <v>#N/A</v>
      </c>
    </row>
    <row r="36" spans="1:12" x14ac:dyDescent="0.25">
      <c r="A36" t="e">
        <f>'19-08-21'!J36</f>
        <v>#N/A</v>
      </c>
      <c r="B36" t="e">
        <f>'19-08-21'!K36</f>
        <v>#N/A</v>
      </c>
      <c r="C36" t="e">
        <f>'19-08-21'!L36</f>
        <v>#N/A</v>
      </c>
      <c r="D36" t="e">
        <f>'19-08-21'!M36</f>
        <v>#N/A</v>
      </c>
      <c r="E36" t="e">
        <f>'19-08-21'!O36</f>
        <v>#N/A</v>
      </c>
      <c r="F36">
        <f>'19-08-21'!C36</f>
        <v>0</v>
      </c>
      <c r="G36">
        <f>'19-08-21'!D36</f>
        <v>0</v>
      </c>
      <c r="H36">
        <f>'19-08-21'!E36</f>
        <v>0</v>
      </c>
      <c r="I36">
        <f>'19-08-21'!G36</f>
        <v>0</v>
      </c>
      <c r="J36">
        <f>'19-08-21'!G36</f>
        <v>0</v>
      </c>
      <c r="K36" t="e">
        <f>'19-08-21'!O36</f>
        <v>#N/A</v>
      </c>
      <c r="L36" t="e">
        <f>'19-08-21'!I36</f>
        <v>#N/A</v>
      </c>
    </row>
    <row r="37" spans="1:12" x14ac:dyDescent="0.25">
      <c r="A37" t="e">
        <f>'19-08-21'!J37</f>
        <v>#N/A</v>
      </c>
      <c r="B37" t="e">
        <f>'19-08-21'!K37</f>
        <v>#N/A</v>
      </c>
      <c r="C37" t="e">
        <f>'19-08-21'!L37</f>
        <v>#N/A</v>
      </c>
      <c r="D37" t="e">
        <f>'19-08-21'!M37</f>
        <v>#N/A</v>
      </c>
      <c r="E37" t="e">
        <f>'19-08-21'!O37</f>
        <v>#N/A</v>
      </c>
      <c r="F37">
        <f>'19-08-21'!C37</f>
        <v>0</v>
      </c>
      <c r="G37">
        <f>'19-08-21'!D37</f>
        <v>0</v>
      </c>
      <c r="H37">
        <f>'19-08-21'!E37</f>
        <v>0</v>
      </c>
      <c r="I37">
        <f>'19-08-21'!G37</f>
        <v>0</v>
      </c>
      <c r="J37">
        <f>'19-08-21'!G37</f>
        <v>0</v>
      </c>
      <c r="K37" t="e">
        <f>'19-08-21'!O37</f>
        <v>#N/A</v>
      </c>
      <c r="L37" t="e">
        <f>'19-08-21'!I37</f>
        <v>#N/A</v>
      </c>
    </row>
    <row r="38" spans="1:12" x14ac:dyDescent="0.25">
      <c r="A38" t="e">
        <f>'19-08-21'!J38</f>
        <v>#N/A</v>
      </c>
      <c r="B38" t="e">
        <f>'19-08-21'!K38</f>
        <v>#N/A</v>
      </c>
      <c r="C38" t="e">
        <f>'19-08-21'!L38</f>
        <v>#N/A</v>
      </c>
      <c r="D38" t="e">
        <f>'19-08-21'!M38</f>
        <v>#N/A</v>
      </c>
      <c r="E38" t="e">
        <f>'19-08-21'!O38</f>
        <v>#N/A</v>
      </c>
      <c r="F38">
        <f>'19-08-21'!C38</f>
        <v>0</v>
      </c>
      <c r="G38">
        <f>'19-08-21'!D38</f>
        <v>0</v>
      </c>
      <c r="H38">
        <f>'19-08-21'!E38</f>
        <v>0</v>
      </c>
      <c r="I38">
        <f>'19-08-21'!G38</f>
        <v>0</v>
      </c>
      <c r="J38">
        <f>'19-08-21'!G38</f>
        <v>0</v>
      </c>
      <c r="K38" t="e">
        <f>'19-08-21'!O38</f>
        <v>#N/A</v>
      </c>
      <c r="L38" t="e">
        <f>'19-08-21'!I38</f>
        <v>#N/A</v>
      </c>
    </row>
    <row r="39" spans="1:12" x14ac:dyDescent="0.25">
      <c r="A39" t="e">
        <f>'19-08-21'!J39</f>
        <v>#N/A</v>
      </c>
      <c r="B39" t="e">
        <f>'19-08-21'!K39</f>
        <v>#N/A</v>
      </c>
      <c r="C39" t="e">
        <f>'19-08-21'!L39</f>
        <v>#N/A</v>
      </c>
      <c r="D39" t="e">
        <f>'19-08-21'!M39</f>
        <v>#N/A</v>
      </c>
      <c r="E39" t="e">
        <f>'19-08-21'!O39</f>
        <v>#N/A</v>
      </c>
      <c r="F39">
        <f>'19-08-21'!C39</f>
        <v>0</v>
      </c>
      <c r="G39">
        <f>'19-08-21'!D39</f>
        <v>0</v>
      </c>
      <c r="H39">
        <f>'19-08-21'!E39</f>
        <v>0</v>
      </c>
      <c r="I39">
        <f>'19-08-21'!G39</f>
        <v>0</v>
      </c>
      <c r="J39">
        <f>'19-08-21'!G39</f>
        <v>0</v>
      </c>
      <c r="K39" t="e">
        <f>'19-08-21'!O39</f>
        <v>#N/A</v>
      </c>
      <c r="L39" t="e">
        <f>'19-08-21'!I39</f>
        <v>#N/A</v>
      </c>
    </row>
    <row r="40" spans="1:12" x14ac:dyDescent="0.25">
      <c r="A40" t="e">
        <f>'19-08-21'!J40</f>
        <v>#N/A</v>
      </c>
      <c r="B40" t="e">
        <f>'19-08-21'!K40</f>
        <v>#N/A</v>
      </c>
      <c r="C40" t="e">
        <f>'19-08-21'!L40</f>
        <v>#N/A</v>
      </c>
      <c r="D40" t="e">
        <f>'19-08-21'!M40</f>
        <v>#N/A</v>
      </c>
      <c r="E40" t="e">
        <f>'19-08-21'!O40</f>
        <v>#N/A</v>
      </c>
      <c r="F40">
        <f>'19-08-21'!C40</f>
        <v>0</v>
      </c>
      <c r="G40">
        <f>'19-08-21'!D40</f>
        <v>0</v>
      </c>
      <c r="H40">
        <f>'19-08-21'!E40</f>
        <v>0</v>
      </c>
      <c r="I40">
        <f>'19-08-21'!G40</f>
        <v>0</v>
      </c>
      <c r="J40">
        <f>'19-08-21'!G40</f>
        <v>0</v>
      </c>
      <c r="K40" t="e">
        <f>'19-08-21'!O40</f>
        <v>#N/A</v>
      </c>
      <c r="L40" t="e">
        <f>'19-08-21'!I40</f>
        <v>#N/A</v>
      </c>
    </row>
    <row r="41" spans="1:12" x14ac:dyDescent="0.25">
      <c r="A41" t="e">
        <f>'19-08-21'!J41</f>
        <v>#N/A</v>
      </c>
      <c r="B41" t="e">
        <f>'19-08-21'!K41</f>
        <v>#N/A</v>
      </c>
      <c r="C41" t="e">
        <f>'19-08-21'!L41</f>
        <v>#N/A</v>
      </c>
      <c r="D41" t="e">
        <f>'19-08-21'!M41</f>
        <v>#N/A</v>
      </c>
      <c r="E41" t="e">
        <f>'19-08-21'!O41</f>
        <v>#N/A</v>
      </c>
      <c r="F41">
        <f>'19-08-21'!C41</f>
        <v>0</v>
      </c>
      <c r="G41">
        <f>'19-08-21'!D41</f>
        <v>0</v>
      </c>
      <c r="H41">
        <f>'19-08-21'!E41</f>
        <v>0</v>
      </c>
      <c r="I41">
        <f>'19-08-21'!G41</f>
        <v>0</v>
      </c>
      <c r="J41">
        <f>'19-08-21'!G41</f>
        <v>0</v>
      </c>
      <c r="K41" t="e">
        <f>'19-08-21'!O41</f>
        <v>#N/A</v>
      </c>
      <c r="L41" t="e">
        <f>'19-08-21'!I41</f>
        <v>#N/A</v>
      </c>
    </row>
    <row r="42" spans="1:12" x14ac:dyDescent="0.25">
      <c r="A42" t="e">
        <f>'19-08-21'!J42</f>
        <v>#N/A</v>
      </c>
      <c r="B42" t="e">
        <f>'19-08-21'!K42</f>
        <v>#N/A</v>
      </c>
      <c r="C42" t="e">
        <f>'19-08-21'!L42</f>
        <v>#N/A</v>
      </c>
      <c r="D42" t="e">
        <f>'19-08-21'!M42</f>
        <v>#N/A</v>
      </c>
      <c r="E42" t="e">
        <f>'19-08-21'!O42</f>
        <v>#N/A</v>
      </c>
      <c r="F42">
        <f>'19-08-21'!C42</f>
        <v>0</v>
      </c>
      <c r="G42">
        <f>'19-08-21'!D42</f>
        <v>0</v>
      </c>
      <c r="H42">
        <f>'19-08-21'!E42</f>
        <v>0</v>
      </c>
      <c r="I42">
        <f>'19-08-21'!G42</f>
        <v>0</v>
      </c>
      <c r="J42">
        <f>'19-08-21'!G42</f>
        <v>0</v>
      </c>
      <c r="K42" t="e">
        <f>'19-08-21'!O42</f>
        <v>#N/A</v>
      </c>
      <c r="L42" t="e">
        <f>'19-08-21'!I42</f>
        <v>#N/A</v>
      </c>
    </row>
    <row r="43" spans="1:12" x14ac:dyDescent="0.25">
      <c r="A43" t="e">
        <f>'19-08-21'!J43</f>
        <v>#N/A</v>
      </c>
      <c r="B43" t="e">
        <f>'19-08-21'!K43</f>
        <v>#N/A</v>
      </c>
      <c r="C43" t="e">
        <f>'19-08-21'!L43</f>
        <v>#N/A</v>
      </c>
      <c r="D43" t="e">
        <f>'19-08-21'!M43</f>
        <v>#N/A</v>
      </c>
      <c r="E43" t="e">
        <f>'19-08-21'!O43</f>
        <v>#N/A</v>
      </c>
      <c r="F43">
        <f>'19-08-21'!C43</f>
        <v>0</v>
      </c>
      <c r="G43">
        <f>'19-08-21'!D43</f>
        <v>0</v>
      </c>
      <c r="H43">
        <f>'19-08-21'!E43</f>
        <v>0</v>
      </c>
      <c r="I43">
        <f>'19-08-21'!G43</f>
        <v>0</v>
      </c>
      <c r="J43">
        <f>'19-08-21'!G43</f>
        <v>0</v>
      </c>
      <c r="K43" t="e">
        <f>'19-08-21'!O43</f>
        <v>#N/A</v>
      </c>
      <c r="L43" t="e">
        <f>'19-08-21'!I43</f>
        <v>#N/A</v>
      </c>
    </row>
    <row r="44" spans="1:12" x14ac:dyDescent="0.25">
      <c r="A44" t="e">
        <f>'19-08-21'!J44</f>
        <v>#N/A</v>
      </c>
      <c r="B44" t="e">
        <f>'19-08-21'!K44</f>
        <v>#N/A</v>
      </c>
      <c r="C44" t="e">
        <f>'19-08-21'!L44</f>
        <v>#N/A</v>
      </c>
      <c r="D44" t="e">
        <f>'19-08-21'!M44</f>
        <v>#N/A</v>
      </c>
      <c r="E44" t="e">
        <f>'19-08-21'!O44</f>
        <v>#N/A</v>
      </c>
      <c r="F44">
        <f>'19-08-21'!C44</f>
        <v>0</v>
      </c>
      <c r="G44">
        <f>'19-08-21'!D44</f>
        <v>0</v>
      </c>
      <c r="H44">
        <f>'19-08-21'!E44</f>
        <v>0</v>
      </c>
      <c r="I44">
        <f>'19-08-21'!G44</f>
        <v>0</v>
      </c>
      <c r="J44">
        <f>'19-08-21'!G44</f>
        <v>0</v>
      </c>
      <c r="K44" t="e">
        <f>'19-08-21'!O44</f>
        <v>#N/A</v>
      </c>
      <c r="L44" t="e">
        <f>'19-08-21'!I44</f>
        <v>#N/A</v>
      </c>
    </row>
    <row r="45" spans="1:12" x14ac:dyDescent="0.25">
      <c r="A45" t="e">
        <f>'19-08-21'!J45</f>
        <v>#N/A</v>
      </c>
      <c r="B45" t="e">
        <f>'19-08-21'!K45</f>
        <v>#N/A</v>
      </c>
      <c r="C45" t="e">
        <f>'19-08-21'!L45</f>
        <v>#N/A</v>
      </c>
      <c r="D45" t="e">
        <f>'19-08-21'!M45</f>
        <v>#N/A</v>
      </c>
      <c r="E45" t="e">
        <f>'19-08-21'!O45</f>
        <v>#N/A</v>
      </c>
      <c r="F45">
        <f>'19-08-21'!C45</f>
        <v>0</v>
      </c>
      <c r="G45">
        <f>'19-08-21'!D45</f>
        <v>0</v>
      </c>
      <c r="H45">
        <f>'19-08-21'!E45</f>
        <v>0</v>
      </c>
      <c r="I45">
        <f>'19-08-21'!G45</f>
        <v>0</v>
      </c>
      <c r="J45">
        <f>'19-08-21'!G45</f>
        <v>0</v>
      </c>
      <c r="K45" t="e">
        <f>'19-08-21'!O45</f>
        <v>#N/A</v>
      </c>
      <c r="L45" t="e">
        <f>'19-08-21'!I45</f>
        <v>#N/A</v>
      </c>
    </row>
    <row r="46" spans="1:12" x14ac:dyDescent="0.25">
      <c r="A46" t="e">
        <f>'19-08-21'!J46</f>
        <v>#N/A</v>
      </c>
      <c r="B46" t="e">
        <f>'19-08-21'!K46</f>
        <v>#N/A</v>
      </c>
      <c r="C46" t="e">
        <f>'19-08-21'!L46</f>
        <v>#N/A</v>
      </c>
      <c r="D46" t="e">
        <f>'19-08-21'!M46</f>
        <v>#N/A</v>
      </c>
      <c r="E46" t="e">
        <f>'19-08-21'!O46</f>
        <v>#N/A</v>
      </c>
      <c r="F46">
        <f>'19-08-21'!C56</f>
        <v>5</v>
      </c>
      <c r="G46">
        <f>'19-08-21'!D46</f>
        <v>0</v>
      </c>
      <c r="H46">
        <f>'19-08-21'!E46</f>
        <v>0</v>
      </c>
      <c r="I46">
        <f>'19-08-21'!G46</f>
        <v>0</v>
      </c>
      <c r="J46">
        <f>'19-08-21'!G46</f>
        <v>0</v>
      </c>
      <c r="K46" t="e">
        <f>'19-08-21'!O46</f>
        <v>#N/A</v>
      </c>
      <c r="L46" t="e">
        <f>'19-08-21'!I46</f>
        <v>#N/A</v>
      </c>
    </row>
    <row r="47" spans="1:12" x14ac:dyDescent="0.25">
      <c r="A47" t="e">
        <f>'19-08-21'!J47</f>
        <v>#N/A</v>
      </c>
      <c r="B47" t="e">
        <f>'19-08-21'!K47</f>
        <v>#N/A</v>
      </c>
      <c r="C47" t="e">
        <f>'19-08-21'!L47</f>
        <v>#N/A</v>
      </c>
      <c r="D47" t="e">
        <f>'19-08-21'!M47</f>
        <v>#N/A</v>
      </c>
      <c r="E47" t="e">
        <f>'19-08-21'!O47</f>
        <v>#N/A</v>
      </c>
      <c r="F47">
        <f>'19-08-21'!C47</f>
        <v>0</v>
      </c>
      <c r="G47">
        <f>'19-08-21'!D47</f>
        <v>0</v>
      </c>
      <c r="H47">
        <f>'19-08-21'!E47</f>
        <v>0</v>
      </c>
      <c r="I47">
        <f>'19-08-21'!G47</f>
        <v>0</v>
      </c>
      <c r="J47">
        <f>'19-08-21'!G47</f>
        <v>0</v>
      </c>
      <c r="K47" t="e">
        <f>'19-08-21'!O47</f>
        <v>#N/A</v>
      </c>
      <c r="L47" t="e">
        <f>'19-08-21'!I47</f>
        <v>#N/A</v>
      </c>
    </row>
    <row r="48" spans="1:12" x14ac:dyDescent="0.25">
      <c r="A48" t="e">
        <f>'19-08-21'!J48</f>
        <v>#N/A</v>
      </c>
      <c r="B48" t="e">
        <f>'19-08-21'!K48</f>
        <v>#N/A</v>
      </c>
      <c r="C48" t="e">
        <f>'19-08-21'!L48</f>
        <v>#N/A</v>
      </c>
      <c r="D48" t="e">
        <f>'19-08-21'!M48</f>
        <v>#N/A</v>
      </c>
      <c r="E48" t="e">
        <f>'19-08-21'!O48</f>
        <v>#N/A</v>
      </c>
      <c r="F48">
        <f>'19-08-21'!C48</f>
        <v>0</v>
      </c>
      <c r="G48">
        <f>'19-08-21'!D48</f>
        <v>0</v>
      </c>
      <c r="H48">
        <f>'19-08-21'!E48</f>
        <v>0</v>
      </c>
      <c r="I48">
        <f>'19-08-21'!G48</f>
        <v>0</v>
      </c>
      <c r="J48">
        <f>'19-08-21'!G48</f>
        <v>0</v>
      </c>
      <c r="K48" t="e">
        <f>'19-08-21'!O48</f>
        <v>#N/A</v>
      </c>
      <c r="L48" t="e">
        <f>'19-08-21'!I48</f>
        <v>#N/A</v>
      </c>
    </row>
    <row r="49" spans="1:12" x14ac:dyDescent="0.25">
      <c r="A49" t="e">
        <f>'19-08-21'!J49</f>
        <v>#N/A</v>
      </c>
      <c r="B49" t="e">
        <f>'19-08-21'!K49</f>
        <v>#N/A</v>
      </c>
      <c r="C49" t="e">
        <f>'19-08-21'!L49</f>
        <v>#N/A</v>
      </c>
      <c r="D49" t="e">
        <f>'19-08-21'!M49</f>
        <v>#N/A</v>
      </c>
      <c r="E49" t="e">
        <f>'19-08-21'!O49</f>
        <v>#N/A</v>
      </c>
      <c r="F49">
        <f>'19-08-21'!C49</f>
        <v>0</v>
      </c>
      <c r="G49">
        <f>'19-08-21'!D49</f>
        <v>0</v>
      </c>
      <c r="H49">
        <f>'19-08-21'!E49</f>
        <v>0</v>
      </c>
      <c r="I49">
        <f>'19-08-21'!G49</f>
        <v>0</v>
      </c>
      <c r="J49">
        <f>'19-08-21'!G49</f>
        <v>0</v>
      </c>
      <c r="K49" t="e">
        <f>'19-08-21'!O49</f>
        <v>#N/A</v>
      </c>
      <c r="L49" t="e">
        <f>'19-08-21'!I49</f>
        <v>#N/A</v>
      </c>
    </row>
    <row r="50" spans="1:12" x14ac:dyDescent="0.25">
      <c r="A50" t="e">
        <f>'19-08-21'!J50</f>
        <v>#N/A</v>
      </c>
      <c r="B50" t="e">
        <f>'19-08-21'!K50</f>
        <v>#N/A</v>
      </c>
      <c r="C50" t="e">
        <f>'19-08-21'!L50</f>
        <v>#N/A</v>
      </c>
      <c r="D50" t="e">
        <f>'19-08-21'!M50</f>
        <v>#N/A</v>
      </c>
      <c r="E50" t="e">
        <f>'19-08-21'!O50</f>
        <v>#N/A</v>
      </c>
      <c r="F50">
        <f>'19-08-21'!C50</f>
        <v>0</v>
      </c>
      <c r="G50">
        <f>'19-08-21'!D50</f>
        <v>0</v>
      </c>
      <c r="H50">
        <f>'19-08-21'!E50</f>
        <v>0</v>
      </c>
      <c r="I50">
        <f>'19-08-21'!G50</f>
        <v>0</v>
      </c>
      <c r="J50">
        <f>'19-08-21'!G50</f>
        <v>0</v>
      </c>
      <c r="K50" t="e">
        <f>'19-08-21'!O50</f>
        <v>#N/A</v>
      </c>
      <c r="L50" t="e">
        <f>'19-08-21'!I50</f>
        <v>#N/A</v>
      </c>
    </row>
    <row r="51" spans="1:12" x14ac:dyDescent="0.25">
      <c r="A51" t="e">
        <f>'19-08-21'!J51</f>
        <v>#N/A</v>
      </c>
      <c r="B51" t="e">
        <f>'19-08-21'!K51</f>
        <v>#N/A</v>
      </c>
      <c r="C51" t="e">
        <f>'19-08-21'!L51</f>
        <v>#N/A</v>
      </c>
      <c r="D51" t="e">
        <f>'19-08-21'!M51</f>
        <v>#N/A</v>
      </c>
      <c r="E51" t="e">
        <f>'19-08-21'!O51</f>
        <v>#N/A</v>
      </c>
      <c r="F51">
        <f>'19-08-21'!C51</f>
        <v>0</v>
      </c>
      <c r="G51">
        <f>'19-08-21'!D51</f>
        <v>0</v>
      </c>
      <c r="H51">
        <f>'19-08-21'!E51</f>
        <v>0</v>
      </c>
      <c r="I51">
        <f>'19-08-21'!G51</f>
        <v>0</v>
      </c>
      <c r="J51">
        <f>'19-08-21'!G51</f>
        <v>0</v>
      </c>
      <c r="K51" t="e">
        <f>'19-08-21'!O51</f>
        <v>#N/A</v>
      </c>
      <c r="L51" t="e">
        <f>'19-08-21'!I51</f>
        <v>#N/A</v>
      </c>
    </row>
    <row r="52" spans="1:12" x14ac:dyDescent="0.25">
      <c r="A52" t="e">
        <f>'19-08-21'!J52</f>
        <v>#N/A</v>
      </c>
      <c r="B52" t="e">
        <f>'19-08-21'!K52</f>
        <v>#N/A</v>
      </c>
      <c r="C52" t="e">
        <f>'19-08-21'!L52</f>
        <v>#N/A</v>
      </c>
      <c r="D52" t="e">
        <f>'19-08-21'!M52</f>
        <v>#N/A</v>
      </c>
      <c r="E52" t="e">
        <f>'19-08-21'!O52</f>
        <v>#N/A</v>
      </c>
      <c r="F52">
        <f>'19-08-21'!C52</f>
        <v>0</v>
      </c>
      <c r="G52">
        <f>'19-08-21'!D52</f>
        <v>0</v>
      </c>
      <c r="H52">
        <f>'19-08-21'!E52</f>
        <v>0</v>
      </c>
      <c r="I52">
        <f>'19-08-21'!G52</f>
        <v>0</v>
      </c>
      <c r="J52">
        <f>'19-08-21'!G52</f>
        <v>0</v>
      </c>
      <c r="K52" t="e">
        <f>'19-08-21'!O52</f>
        <v>#N/A</v>
      </c>
      <c r="L52" t="e">
        <f>'19-08-21'!I52</f>
        <v>#N/A</v>
      </c>
    </row>
    <row r="53" spans="1:12" x14ac:dyDescent="0.25">
      <c r="A53" t="e">
        <f>'19-08-21'!J53</f>
        <v>#N/A</v>
      </c>
      <c r="B53" t="e">
        <f>'19-08-21'!K53</f>
        <v>#N/A</v>
      </c>
      <c r="C53" t="e">
        <f>'19-08-21'!L53</f>
        <v>#N/A</v>
      </c>
      <c r="D53" t="e">
        <f>'19-08-21'!M53</f>
        <v>#N/A</v>
      </c>
      <c r="E53" t="e">
        <f>'19-08-21'!O53</f>
        <v>#N/A</v>
      </c>
      <c r="F53">
        <f>'19-08-21'!C53</f>
        <v>0</v>
      </c>
      <c r="G53">
        <f>'19-08-21'!D53</f>
        <v>0</v>
      </c>
      <c r="H53">
        <f>'19-08-21'!E53</f>
        <v>0</v>
      </c>
      <c r="I53">
        <f>'19-08-21'!G53</f>
        <v>0</v>
      </c>
      <c r="J53">
        <f>'19-08-21'!G53</f>
        <v>0</v>
      </c>
      <c r="K53" t="e">
        <f>'19-08-21'!O53</f>
        <v>#N/A</v>
      </c>
      <c r="L53" t="e">
        <f>'19-08-21'!I53</f>
        <v>#N/A</v>
      </c>
    </row>
    <row r="54" spans="1:12" x14ac:dyDescent="0.25">
      <c r="A54" t="e">
        <f>'19-08-21'!J54</f>
        <v>#N/A</v>
      </c>
      <c r="B54" t="e">
        <f>'19-08-21'!K54</f>
        <v>#N/A</v>
      </c>
      <c r="C54" t="e">
        <f>'19-08-21'!L54</f>
        <v>#N/A</v>
      </c>
      <c r="D54" t="e">
        <f>'19-08-21'!M54</f>
        <v>#N/A</v>
      </c>
      <c r="E54" t="e">
        <f>'19-08-21'!O54</f>
        <v>#N/A</v>
      </c>
      <c r="F54">
        <f>'19-08-21'!C54</f>
        <v>0</v>
      </c>
      <c r="G54">
        <f>'19-08-21'!D54</f>
        <v>0</v>
      </c>
      <c r="H54">
        <f>'19-08-21'!E54</f>
        <v>0</v>
      </c>
      <c r="I54">
        <f>'19-08-21'!G54</f>
        <v>0</v>
      </c>
      <c r="J54">
        <f>'19-08-21'!G54</f>
        <v>0</v>
      </c>
      <c r="K54" t="e">
        <f>'19-08-21'!O54</f>
        <v>#N/A</v>
      </c>
      <c r="L54" t="e">
        <f>'19-08-21'!I54</f>
        <v>#N/A</v>
      </c>
    </row>
    <row r="55" spans="1:12" x14ac:dyDescent="0.25">
      <c r="A55" t="e">
        <f>'19-08-21'!J55</f>
        <v>#N/A</v>
      </c>
      <c r="B55" t="e">
        <f>'19-08-21'!K55</f>
        <v>#N/A</v>
      </c>
      <c r="C55" t="e">
        <f>'19-08-21'!L55</f>
        <v>#N/A</v>
      </c>
      <c r="D55" t="e">
        <f>'19-08-21'!M55</f>
        <v>#N/A</v>
      </c>
      <c r="E55" t="e">
        <f>'19-08-21'!O55</f>
        <v>#N/A</v>
      </c>
      <c r="F55">
        <f>'19-08-21'!C55</f>
        <v>0</v>
      </c>
      <c r="G55">
        <f>'19-08-21'!D55</f>
        <v>0</v>
      </c>
      <c r="H55">
        <f>'19-08-21'!E55</f>
        <v>0</v>
      </c>
      <c r="I55">
        <f>'19-08-21'!G55</f>
        <v>0</v>
      </c>
      <c r="J55">
        <f>'19-08-21'!G55</f>
        <v>0</v>
      </c>
      <c r="K55" t="e">
        <f>'19-08-21'!O55</f>
        <v>#N/A</v>
      </c>
      <c r="L55" t="e">
        <f>'19-08-21'!I55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19    comedor Rocha</v>
      </c>
      <c r="B2" t="str">
        <f>CONCATENATE(ETIQUETAS!A2," ",ETIQUETAS!B2)</f>
        <v>Luis Carlos Argudín Diéguez</v>
      </c>
      <c r="C2" t="str">
        <f>IF(ETIQUETAS!C2="comedor Rocha","R",IF(ETIQUETAS!C2="comedor I+D+i","I",IF(ETIQUETAS!C2="MAXWELL","M","C")))</f>
        <v>R</v>
      </c>
    </row>
    <row r="3" spans="1:3" x14ac:dyDescent="0.25">
      <c r="A3" t="str">
        <f>CONCATENATE(ETIQUETAS!L3,"    ",ETIQUETAS!C3)</f>
        <v>0    comedor Rocha</v>
      </c>
      <c r="B3" t="str">
        <f>CONCATENATE(ETIQUETAS!A3," ",ETIQUETAS!B3)</f>
        <v>Adrian Aboal Losada</v>
      </c>
      <c r="C3" t="str">
        <f>IF(ETIQUETAS!C3="comedor Rocha","R",IF(ETIQUETAS!C3="comedor I+D+i","I",IF(ETIQUETAS!C3="MAXWELL","M","C")))</f>
        <v>R</v>
      </c>
    </row>
    <row r="4" spans="1:3" x14ac:dyDescent="0.25">
      <c r="A4" t="str">
        <f>CONCATENATE(ETIQUETAS!L4,"    ",ETIQUETAS!C4)</f>
        <v>14    comedor I+D+i</v>
      </c>
      <c r="B4" t="str">
        <f>CONCATENATE(ETIQUETAS!A4," ",ETIQUETAS!B4)</f>
        <v>Enrique Romay Castiñeira</v>
      </c>
      <c r="C4" t="str">
        <f>IF(ETIQUETAS!C4="comedor Rocha","R",IF(ETIQUETAS!C4="comedor I+D+i","I",IF(ETIQUETAS!C4="MAXWELL","M","C")))</f>
        <v>I</v>
      </c>
    </row>
    <row r="5" spans="1:3" x14ac:dyDescent="0.25">
      <c r="A5" t="str">
        <f>CONCATENATE(ETIQUETAS!L5,"    ",ETIQUETAS!C5)</f>
        <v>236    comedor Rocha</v>
      </c>
      <c r="B5" t="str">
        <f>CONCATENATE(ETIQUETAS!A5," ",ETIQUETAS!B5)</f>
        <v>Yazan Hijazi</v>
      </c>
      <c r="C5" t="str">
        <f>IF(ETIQUETAS!C5="comedor Rocha","R",IF(ETIQUETAS!C5="comedor I+D+i","I",IF(ETIQUETAS!C5="MAXWELL","M","C")))</f>
        <v>R</v>
      </c>
    </row>
    <row r="6" spans="1:3" x14ac:dyDescent="0.25">
      <c r="A6" t="str">
        <f>CONCATENATE(ETIQUETAS!L6,"    ",ETIQUETAS!C6)</f>
        <v>131    comedor Rocha</v>
      </c>
      <c r="B6" t="str">
        <f>CONCATENATE(ETIQUETAS!A6," ",ETIQUETAS!B6)</f>
        <v>David Gonzalez Casete</v>
      </c>
      <c r="C6" t="str">
        <f>IF(ETIQUETAS!C6="comedor Rocha","R",IF(ETIQUETAS!C6="comedor I+D+i","I",IF(ETIQUETAS!C6="MAXWELL","M","C")))</f>
        <v>R</v>
      </c>
    </row>
    <row r="7" spans="1:3" x14ac:dyDescent="0.25">
      <c r="A7" t="str">
        <f>CONCATENATE(ETIQUETAS!L7,"    ",ETIQUETAS!C7)</f>
        <v>26    MAXWELL</v>
      </c>
      <c r="B7" t="str">
        <f>CONCATENATE(ETIQUETAS!A7," ",ETIQUETAS!B7)</f>
        <v>Francisco Fariña Fernández</v>
      </c>
      <c r="C7" t="str">
        <f>IF(ETIQUETAS!C7="comedor Rocha","R",IF(ETIQUETAS!C7="comedor I+D+i","I",IF(ETIQUETAS!C7="MAXWELL","M","C")))</f>
        <v>M</v>
      </c>
    </row>
    <row r="8" spans="1:3" x14ac:dyDescent="0.25">
      <c r="A8" t="e">
        <f>CONCATENATE(ETIQUETAS!L8,"    ",ETIQUETAS!C8)</f>
        <v>#N/A</v>
      </c>
      <c r="B8" t="e">
        <f>CONCATENATE(ETIQUETAS!A8," ",ETIQUETAS!B8)</f>
        <v>#N/A</v>
      </c>
      <c r="C8" t="e">
        <f>IF(ETIQUETAS!C8="comedor Rocha","R",IF(ETIQUETAS!C8="comedor I+D+i","I",IF(ETIQUETAS!C8="MAXWELL","M","C")))</f>
        <v>#N/A</v>
      </c>
    </row>
    <row r="9" spans="1:3" x14ac:dyDescent="0.25">
      <c r="A9" t="e">
        <f>CONCATENATE(ETIQUETAS!L9,"    ",ETIQUETAS!C9)</f>
        <v>#N/A</v>
      </c>
      <c r="B9" t="e">
        <f>CONCATENATE(ETIQUETAS!A9," ",ETIQUETAS!B9)</f>
        <v>#N/A</v>
      </c>
      <c r="C9" t="e">
        <f>IF(ETIQUETAS!C9="comedor Rocha","R",IF(ETIQUETAS!C9="comedor I+D+i","I",IF(ETIQUETAS!C9="MAXWELL","M","C")))</f>
        <v>#N/A</v>
      </c>
    </row>
    <row r="10" spans="1:3" x14ac:dyDescent="0.25">
      <c r="A10" t="e">
        <f>CONCATENATE(ETIQUETAS!L10,"    ",ETIQUETAS!C10)</f>
        <v>#N/A</v>
      </c>
      <c r="B10" t="e">
        <f>CONCATENATE(ETIQUETAS!A10," ",ETIQUETAS!B10)</f>
        <v>#N/A</v>
      </c>
      <c r="C10" t="e">
        <f>IF(ETIQUETAS!C10="comedor Rocha","R",IF(ETIQUETAS!C10="comedor I+D+i","I",IF(ETIQUETAS!C10="MAXWELL","M","C")))</f>
        <v>#N/A</v>
      </c>
    </row>
    <row r="11" spans="1:3" x14ac:dyDescent="0.25">
      <c r="A11" t="e">
        <f>CONCATENATE(ETIQUETAS!L11,"    ",ETIQUETAS!C11)</f>
        <v>#N/A</v>
      </c>
      <c r="B11" t="e">
        <f>CONCATENATE(ETIQUETAS!A11," ",ETIQUETAS!B11)</f>
        <v>#N/A</v>
      </c>
      <c r="C11" t="e">
        <f>IF(ETIQUETAS!C11="comedor Rocha","R",IF(ETIQUETAS!C11="comedor I+D+i","I",IF(ETIQUETAS!C11="MAXWELL","M","C")))</f>
        <v>#N/A</v>
      </c>
    </row>
    <row r="12" spans="1:3" x14ac:dyDescent="0.25">
      <c r="A12" t="e">
        <f>CONCATENATE(ETIQUETAS!L12,"    ",ETIQUETAS!C12)</f>
        <v>#N/A</v>
      </c>
      <c r="B12" t="e">
        <f>CONCATENATE(ETIQUETAS!A12," ",ETIQUETAS!B12)</f>
        <v>#N/A</v>
      </c>
      <c r="C12" t="e">
        <f>IF(ETIQUETAS!C12="comedor Rocha","R",IF(ETIQUETAS!C12="comedor I+D+i","I",IF(ETIQUETAS!C12="MAXWELL","M","C")))</f>
        <v>#N/A</v>
      </c>
    </row>
    <row r="13" spans="1:3" x14ac:dyDescent="0.25">
      <c r="A13" t="e">
        <f>CONCATENATE(ETIQUETAS!L13,"    ",ETIQUETAS!C13)</f>
        <v>#N/A</v>
      </c>
      <c r="B13" t="e">
        <f>CONCATENATE(ETIQUETAS!A13," ",ETIQUETAS!B13)</f>
        <v>#N/A</v>
      </c>
      <c r="C13" t="e">
        <f>IF(ETIQUETAS!C13="comedor Rocha","R",IF(ETIQUETAS!C13="comedor I+D+i","I",IF(ETIQUETAS!C13="MAXWELL","M","C")))</f>
        <v>#N/A</v>
      </c>
    </row>
    <row r="14" spans="1:3" x14ac:dyDescent="0.25">
      <c r="A14" t="e">
        <f>CONCATENATE(ETIQUETAS!L14,"    ",ETIQUETAS!C14)</f>
        <v>#N/A</v>
      </c>
      <c r="B14" t="e">
        <f>CONCATENATE(ETIQUETAS!A14," ",ETIQUETAS!B14)</f>
        <v>#N/A</v>
      </c>
      <c r="C14" t="e">
        <f>IF(ETIQUETAS!C14="comedor Rocha","R",IF(ETIQUETAS!C14="comedor I+D+i","I",IF(ETIQUETAS!C14="MAXWELL","M","C")))</f>
        <v>#N/A</v>
      </c>
    </row>
    <row r="15" spans="1:3" x14ac:dyDescent="0.25">
      <c r="A15" t="e">
        <f>CONCATENATE(ETIQUETAS!L15,"    ",ETIQUETAS!C15)</f>
        <v>#N/A</v>
      </c>
      <c r="B15" t="e">
        <f>CONCATENATE(ETIQUETAS!A15," ",ETIQUETAS!B15)</f>
        <v>#N/A</v>
      </c>
      <c r="C15" t="e">
        <f>IF(ETIQUETAS!C15="comedor Rocha","R",IF(ETIQUETAS!C15="comedor I+D+i","I",IF(ETIQUETAS!C15="MAXWELL","M","C")))</f>
        <v>#N/A</v>
      </c>
    </row>
    <row r="16" spans="1:3" x14ac:dyDescent="0.25">
      <c r="A16" t="e">
        <f>CONCATENATE(ETIQUETAS!L16,"    ",ETIQUETAS!C16)</f>
        <v>#N/A</v>
      </c>
      <c r="B16" t="e">
        <f>CONCATENATE(ETIQUETAS!A16," ",ETIQUETAS!B16)</f>
        <v>#N/A</v>
      </c>
      <c r="C16" t="e">
        <f>IF(ETIQUETAS!C16="comedor Rocha","R",IF(ETIQUETAS!C16="comedor I+D+i","I",IF(ETIQUETAS!C16="MAXWELL","M","C")))</f>
        <v>#N/A</v>
      </c>
    </row>
    <row r="17" spans="1:3" x14ac:dyDescent="0.25">
      <c r="A17" t="e">
        <f>CONCATENATE(ETIQUETAS!L17,"    ",ETIQUETAS!C17)</f>
        <v>#N/A</v>
      </c>
      <c r="B17" t="e">
        <f>CONCATENATE(ETIQUETAS!A17," ",ETIQUETAS!B17)</f>
        <v>#N/A</v>
      </c>
      <c r="C17" t="e">
        <f>IF(ETIQUETAS!C17="comedor Rocha","R",IF(ETIQUETAS!C17="comedor I+D+i","I",IF(ETIQUETAS!C17="MAXWELL","M","C")))</f>
        <v>#N/A</v>
      </c>
    </row>
    <row r="18" spans="1:3" x14ac:dyDescent="0.25">
      <c r="A18" t="e">
        <f>CONCATENATE(ETIQUETAS!L18,"    ",ETIQUETAS!C18)</f>
        <v>#N/A</v>
      </c>
      <c r="B18" t="e">
        <f>CONCATENATE(ETIQUETAS!A18," ",ETIQUETAS!B18)</f>
        <v>#N/A</v>
      </c>
      <c r="C18" t="e">
        <f>IF(ETIQUETAS!C18="comedor Rocha","R",IF(ETIQUETAS!C18="comedor I+D+i","I",IF(ETIQUETAS!C18="MAXWELL","M","C")))</f>
        <v>#N/A</v>
      </c>
    </row>
    <row r="19" spans="1:3" x14ac:dyDescent="0.25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19    comedor Rocha</v>
      </c>
      <c r="B2" t="str">
        <f>'ETIQUETAS2-BIS'!A3</f>
        <v>0    comedor Rocha</v>
      </c>
      <c r="C2" t="str">
        <f>'ETIQUETAS2-BIS'!A4</f>
        <v>14    comedor I+D+i</v>
      </c>
      <c r="D2" t="str">
        <f>'ETIQUETAS2-BIS'!A5</f>
        <v>236    comedor Rocha</v>
      </c>
      <c r="E2" t="str">
        <f>'ETIQUETAS2-BIS'!A6</f>
        <v>131    comedor Rocha</v>
      </c>
      <c r="F2" t="str">
        <f>'ETIQUETAS2-BIS'!A7</f>
        <v>26    MAXWELL</v>
      </c>
      <c r="G2" t="e">
        <f>'ETIQUETAS2-BIS'!A8</f>
        <v>#N/A</v>
      </c>
      <c r="H2" t="e">
        <f>'ETIQUETAS2-BIS'!A9</f>
        <v>#N/A</v>
      </c>
      <c r="I2" t="e">
        <f>'ETIQUETAS2-BIS'!A10</f>
        <v>#N/A</v>
      </c>
      <c r="J2" t="e">
        <f>'ETIQUETAS2-BIS'!A11</f>
        <v>#N/A</v>
      </c>
      <c r="K2" t="e">
        <f>'ETIQUETAS2-BIS'!A12</f>
        <v>#N/A</v>
      </c>
      <c r="L2" t="e">
        <f>'ETIQUETAS2-BIS'!A13</f>
        <v>#N/A</v>
      </c>
      <c r="M2" t="e">
        <f>'ETIQUETAS2-BIS'!A14</f>
        <v>#N/A</v>
      </c>
      <c r="N2" t="e">
        <f>'ETIQUETAS2-BIS'!A15</f>
        <v>#N/A</v>
      </c>
      <c r="O2" t="e">
        <f>'ETIQUETAS2-BIS'!A16</f>
        <v>#N/A</v>
      </c>
      <c r="P2" t="e">
        <f>'ETIQUETAS2-BIS'!A17</f>
        <v>#N/A</v>
      </c>
      <c r="Q2" t="e">
        <f>'ETIQUETAS2-BIS'!A18</f>
        <v>#N/A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Luis Carlos Argudín Diéguez</v>
      </c>
      <c r="B3" t="str">
        <f>'ETIQUETAS2-BIS'!B3</f>
        <v>Adrian Aboal Losada</v>
      </c>
      <c r="C3" t="str">
        <f>'ETIQUETAS2-BIS'!B4</f>
        <v>Enrique Romay Castiñeira</v>
      </c>
      <c r="D3" t="str">
        <f>'ETIQUETAS2-BIS'!B5</f>
        <v>Yazan Hijazi</v>
      </c>
      <c r="E3" t="str">
        <f>'ETIQUETAS2-BIS'!B6</f>
        <v>David Gonzalez Casete</v>
      </c>
      <c r="F3" t="str">
        <f>'ETIQUETAS2-BIS'!B7</f>
        <v>Francisco Fariña Fernández</v>
      </c>
      <c r="G3" t="e">
        <f>'ETIQUETAS2-BIS'!B8</f>
        <v>#N/A</v>
      </c>
      <c r="H3" t="e">
        <f>'ETIQUETAS2-BIS'!B9</f>
        <v>#N/A</v>
      </c>
      <c r="I3" t="e">
        <f>'ETIQUETAS2-BIS'!B10</f>
        <v>#N/A</v>
      </c>
      <c r="J3" t="e">
        <f>'ETIQUETAS2-BIS'!B11</f>
        <v>#N/A</v>
      </c>
      <c r="K3" t="e">
        <f>'ETIQUETAS2-BIS'!B12</f>
        <v>#N/A</v>
      </c>
      <c r="L3" t="e">
        <f>'ETIQUETAS2-BIS'!B13</f>
        <v>#N/A</v>
      </c>
      <c r="M3" t="e">
        <f>'ETIQUETAS2-BIS'!B14</f>
        <v>#N/A</v>
      </c>
      <c r="N3" t="e">
        <f>'ETIQUETAS2-BIS'!B15</f>
        <v>#N/A</v>
      </c>
      <c r="O3" t="e">
        <f>'ETIQUETAS2-BIS'!B16</f>
        <v>#N/A</v>
      </c>
      <c r="P3" t="e">
        <f>'ETIQUETAS2-BIS'!B17</f>
        <v>#N/A</v>
      </c>
      <c r="Q3" t="e">
        <f>'ETIQUETAS2-BIS'!B18</f>
        <v>#N/A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R</v>
      </c>
      <c r="B4" t="str">
        <f>'ETIQUETAS2-BIS'!C3</f>
        <v>R</v>
      </c>
      <c r="C4" t="str">
        <f>'ETIQUETAS2-BIS'!C4</f>
        <v>I</v>
      </c>
      <c r="D4" t="str">
        <f>'ETIQUETAS2-BIS'!C5</f>
        <v>R</v>
      </c>
      <c r="E4" t="str">
        <f>'ETIQUETAS2-BIS'!C6</f>
        <v>R</v>
      </c>
      <c r="F4" t="str">
        <f>'ETIQUETAS2-BIS'!C7</f>
        <v>M</v>
      </c>
      <c r="G4" t="e">
        <f>'ETIQUETAS2-BIS'!C8</f>
        <v>#N/A</v>
      </c>
      <c r="H4" t="e">
        <f>'ETIQUETAS2-BIS'!C9</f>
        <v>#N/A</v>
      </c>
      <c r="I4" t="e">
        <f>'ETIQUETAS2-BIS'!C10</f>
        <v>#N/A</v>
      </c>
      <c r="J4" t="e">
        <f>'ETIQUETAS2-BIS'!C11</f>
        <v>#N/A</v>
      </c>
      <c r="K4" t="e">
        <f>'ETIQUETAS2-BIS'!C12</f>
        <v>#N/A</v>
      </c>
      <c r="L4" t="e">
        <f>'ETIQUETAS2-BIS'!C13</f>
        <v>#N/A</v>
      </c>
      <c r="M4" t="e">
        <f>'ETIQUETAS2-BIS'!C14</f>
        <v>#N/A</v>
      </c>
      <c r="N4" t="e">
        <f>'ETIQUETAS2-BIS'!C15</f>
        <v>#N/A</v>
      </c>
      <c r="O4" t="e">
        <f>'ETIQUETAS2-BIS'!C16</f>
        <v>#N/A</v>
      </c>
      <c r="P4" t="e">
        <f>'ETIQUETAS2-BIS'!C17</f>
        <v>#N/A</v>
      </c>
      <c r="Q4" t="e">
        <f>'ETIQUETAS2-BIS'!C18</f>
        <v>#N/A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19    comedor Rocha</v>
      </c>
      <c r="G2" s="30" t="str">
        <f>ETIQUETA3!B2</f>
        <v>0    comedor Rocha</v>
      </c>
    </row>
    <row r="3" spans="2:20" x14ac:dyDescent="0.25">
      <c r="B3" s="30" t="str">
        <f>ETIQUETA3!A3</f>
        <v>Luis Carlos Argudín Diéguez</v>
      </c>
      <c r="G3" s="30" t="str">
        <f>ETIQUETA3!B3</f>
        <v>Adrian Aboal Losada</v>
      </c>
    </row>
    <row r="6" spans="2:20" ht="60" customHeight="1" x14ac:dyDescent="0.8">
      <c r="B6" s="31" t="str">
        <f>ETIQUETA3!A4</f>
        <v>R</v>
      </c>
      <c r="G6" s="31" t="str">
        <f>ETIQUETA3!B4</f>
        <v>R</v>
      </c>
    </row>
    <row r="7" spans="2:20" ht="80.099999999999994" customHeight="1" x14ac:dyDescent="0.25"/>
    <row r="8" spans="2:20" x14ac:dyDescent="0.25">
      <c r="B8" s="30" t="str">
        <f>ETIQUETA3!C2</f>
        <v>14    comedor I+D+i</v>
      </c>
      <c r="G8" s="30" t="str">
        <f>ETIQUETA3!D2</f>
        <v>236    comedor Rocha</v>
      </c>
    </row>
    <row r="9" spans="2:20" x14ac:dyDescent="0.25">
      <c r="B9" s="30" t="str">
        <f>ETIQUETA3!C3</f>
        <v>Enrique Romay Castiñeira</v>
      </c>
      <c r="G9" s="30" t="str">
        <f>ETIQUETA3!D3</f>
        <v>Yazan Hijazi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R</v>
      </c>
    </row>
    <row r="13" spans="2:20" ht="80.099999999999994" customHeight="1" x14ac:dyDescent="0.25"/>
    <row r="14" spans="2:20" x14ac:dyDescent="0.25">
      <c r="B14" s="30" t="str">
        <f>ETIQUETA3!E2</f>
        <v>131    comedor Rocha</v>
      </c>
      <c r="G14" s="30" t="str">
        <f>ETIQUETA3!F2</f>
        <v>26    MAXWELL</v>
      </c>
    </row>
    <row r="15" spans="2:20" x14ac:dyDescent="0.25">
      <c r="B15" s="30" t="str">
        <f>ETIQUETA3!E3</f>
        <v>David Gonzalez Casete</v>
      </c>
      <c r="G15" s="30" t="str">
        <f>ETIQUETA3!F3</f>
        <v>Francisco Fariña Fernández</v>
      </c>
    </row>
    <row r="18" spans="2:14" ht="60" customHeight="1" x14ac:dyDescent="0.8">
      <c r="B18" s="31" t="str">
        <f>ETIQUETA3!E4</f>
        <v>R</v>
      </c>
      <c r="G18" s="31" t="str">
        <f>ETIQUETA3!F4</f>
        <v>M</v>
      </c>
    </row>
    <row r="19" spans="2:14" ht="80.099999999999994" customHeight="1" x14ac:dyDescent="0.25"/>
    <row r="20" spans="2:14" x14ac:dyDescent="0.25">
      <c r="B20" s="30" t="e">
        <f>ETIQUETA3!G2</f>
        <v>#N/A</v>
      </c>
      <c r="G20" s="30" t="e">
        <f>ETIQUETA3!H2</f>
        <v>#N/A</v>
      </c>
    </row>
    <row r="21" spans="2:14" x14ac:dyDescent="0.25">
      <c r="B21" s="30" t="e">
        <f>ETIQUETA3!G3</f>
        <v>#N/A</v>
      </c>
      <c r="G21" s="30" t="e">
        <f>ETIQUETA3!H3</f>
        <v>#N/A</v>
      </c>
    </row>
    <row r="24" spans="2:14" ht="60" customHeight="1" x14ac:dyDescent="0.8">
      <c r="B24" s="31" t="e">
        <f>ETIQUETA3!G4</f>
        <v>#N/A</v>
      </c>
      <c r="G24" s="31" t="e">
        <f>ETIQUETA3!H4</f>
        <v>#N/A</v>
      </c>
    </row>
    <row r="25" spans="2:14" ht="80.099999999999994" customHeight="1" x14ac:dyDescent="0.25"/>
    <row r="26" spans="2:14" x14ac:dyDescent="0.25">
      <c r="B26" s="30" t="e">
        <f>ETIQUETA3!I2</f>
        <v>#N/A</v>
      </c>
      <c r="G26" s="30" t="e">
        <f>ETIQUETA3!J2</f>
        <v>#N/A</v>
      </c>
      <c r="M26" s="30"/>
      <c r="N26" s="30"/>
    </row>
    <row r="27" spans="2:14" x14ac:dyDescent="0.25">
      <c r="B27" s="30" t="e">
        <f>ETIQUETA3!I3</f>
        <v>#N/A</v>
      </c>
      <c r="G27" s="30" t="e">
        <f>ETIQUETA3!J3</f>
        <v>#N/A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e">
        <f>ETIQUETA3!I4</f>
        <v>#N/A</v>
      </c>
      <c r="G30" s="31" t="e">
        <f>ETIQUETA3!J4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e">
        <f>ETIQUETA3!K2</f>
        <v>#N/A</v>
      </c>
      <c r="G2" s="30" t="e">
        <f>ETIQUETA3!L2</f>
        <v>#N/A</v>
      </c>
    </row>
    <row r="3" spans="2:7" x14ac:dyDescent="0.25">
      <c r="B3" s="30" t="e">
        <f>ETIQUETA3!K3</f>
        <v>#N/A</v>
      </c>
      <c r="G3" s="30" t="e">
        <f>ETIQUETA3!L3</f>
        <v>#N/A</v>
      </c>
    </row>
    <row r="6" spans="2:7" ht="60" customHeight="1" x14ac:dyDescent="0.8">
      <c r="B6" s="31" t="e">
        <f>ETIQUETA3!K4</f>
        <v>#N/A</v>
      </c>
      <c r="G6" s="31" t="e">
        <f>ETIQUETA3!L4</f>
        <v>#N/A</v>
      </c>
    </row>
    <row r="7" spans="2:7" ht="80.099999999999994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0.099999999999994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0.099999999999994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0.099999999999994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19-08-21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2021-08-19T09:27:59Z</dcterms:modified>
</cp:coreProperties>
</file>