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Cache/pivotCacheRecords2.xml" ContentType="application/vnd.openxmlformats-officedocument.spreadsheetml.pivotCacheRecords+xml"/>
  <Override PartName="/xl/pivotCache/pivotCacheDefinition3.xml" ContentType="application/vnd.openxmlformats-officedocument.spreadsheetml.pivotCacheDefinition+xml"/>
  <Override PartName="/xl/pivotCache/pivotCacheRecords3.xml" ContentType="application/vnd.openxmlformats-officedocument.spreadsheetml.pivotCacheRecords+xml"/>
  <Override PartName="/xl/pivotCache/pivotCacheDefinition4.xml" ContentType="application/vnd.openxmlformats-officedocument.spreadsheetml.pivotCacheDefinition+xml"/>
  <Override PartName="/xl/pivotCache/pivotCacheRecords4.xml" ContentType="application/vnd.openxmlformats-officedocument.spreadsheetml.pivotCacheRecords+xml"/>
  <Override PartName="/xl/pivotCache/pivotCacheDefinition5.xml" ContentType="application/vnd.openxmlformats-officedocument.spreadsheetml.pivotCacheDefinition+xml"/>
  <Override PartName="/xl/pivotCache/pivotCacheRecords5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pivotTables/pivotTable3.xml" ContentType="application/vnd.openxmlformats-officedocument.spreadsheetml.pivotTable+xml"/>
  <Override PartName="/xl/pivotTables/pivotTable4.xml" ContentType="application/vnd.openxmlformats-officedocument.spreadsheetml.pivotTable+xml"/>
  <Override PartName="/xl/pivotTables/pivotTable5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29"/>
  <workbookPr hidePivotFieldList="1" defaultThemeVersion="166925"/>
  <mc:AlternateContent xmlns:mc="http://schemas.openxmlformats.org/markup-compatibility/2006">
    <mc:Choice Requires="x15">
      <x15ac:absPath xmlns:x15ac="http://schemas.microsoft.com/office/spreadsheetml/2010/11/ac" url="C:\Users\pc\Downloads\"/>
    </mc:Choice>
  </mc:AlternateContent>
  <xr:revisionPtr revIDLastSave="0" documentId="13_ncr:1_{9B4558B1-6FDB-4C0C-8DA2-BA3BDB7D625D}" xr6:coauthVersionLast="45" xr6:coauthVersionMax="45" xr10:uidLastSave="{00000000-0000-0000-0000-000000000000}"/>
  <bookViews>
    <workbookView xWindow="-120" yWindow="-120" windowWidth="29040" windowHeight="15840" firstSheet="1" activeTab="1" xr2:uid="{00000000-000D-0000-FFFF-FFFF00000000}"/>
  </bookViews>
  <sheets>
    <sheet name="CLIENTES" sheetId="1" state="hidden" r:id="rId1"/>
    <sheet name="14-08-20" sheetId="2" r:id="rId2"/>
    <sheet name="COCINA" sheetId="11" r:id="rId3"/>
    <sheet name="ETIQUETAS" sheetId="4" state="hidden" r:id="rId4"/>
    <sheet name="ETIQUETAS2-BIS" sheetId="9" state="hidden" r:id="rId5"/>
    <sheet name="ETIQUETA3" sheetId="6" state="hidden" r:id="rId6"/>
    <sheet name="ET 1-10" sheetId="8" r:id="rId7"/>
    <sheet name="ET 11-20" sheetId="18" r:id="rId8"/>
    <sheet name="ET 21-30" sheetId="19" r:id="rId9"/>
    <sheet name="ET 31-40" sheetId="20" state="hidden" r:id="rId10"/>
    <sheet name="1-10" sheetId="13" state="hidden" r:id="rId11"/>
    <sheet name="11-20" sheetId="14" state="hidden" r:id="rId12"/>
    <sheet name="20-30" sheetId="16" state="hidden" r:id="rId13"/>
    <sheet name="31-40" sheetId="17" state="hidden" r:id="rId14"/>
    <sheet name="ET 41-50" sheetId="21" state="hidden" r:id="rId15"/>
    <sheet name="ET 51-60" sheetId="22" state="hidden" r:id="rId16"/>
    <sheet name="AGRUPACION" sheetId="12" r:id="rId17"/>
  </sheets>
  <calcPr calcId="191029"/>
  <pivotCaches>
    <pivotCache cacheId="0" r:id="rId18"/>
    <pivotCache cacheId="7" r:id="rId19"/>
    <pivotCache cacheId="10" r:id="rId20"/>
    <pivotCache cacheId="13" r:id="rId21"/>
    <pivotCache cacheId="16" r:id="rId22"/>
  </pivotCache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39" i="9" l="1"/>
  <c r="C40" i="9"/>
  <c r="C41" i="9"/>
  <c r="C42" i="9"/>
  <c r="C43" i="9"/>
  <c r="C44" i="9"/>
  <c r="B39" i="9"/>
  <c r="B40" i="9"/>
  <c r="B41" i="9"/>
  <c r="B42" i="9"/>
  <c r="B43" i="9"/>
  <c r="B44" i="9"/>
  <c r="C15" i="9"/>
  <c r="C16" i="9"/>
  <c r="C17" i="9"/>
  <c r="C18" i="9"/>
  <c r="C19" i="9"/>
  <c r="C20" i="9"/>
  <c r="C21" i="9"/>
  <c r="C22" i="9"/>
  <c r="C23" i="9"/>
  <c r="C24" i="9"/>
  <c r="C25" i="9"/>
  <c r="C26" i="9"/>
  <c r="C27" i="9"/>
  <c r="C28" i="9"/>
  <c r="C29" i="9"/>
  <c r="C30" i="9"/>
  <c r="C31" i="9"/>
  <c r="C32" i="9"/>
  <c r="C33" i="9"/>
  <c r="C34" i="9"/>
  <c r="C35" i="9"/>
  <c r="C36" i="9"/>
  <c r="C37" i="9"/>
  <c r="C38" i="9"/>
  <c r="I20" i="2" l="1"/>
  <c r="I21" i="2"/>
  <c r="G30" i="20" l="1"/>
  <c r="B30" i="20"/>
  <c r="G27" i="20"/>
  <c r="B27" i="20"/>
  <c r="G26" i="20"/>
  <c r="B26" i="20"/>
  <c r="G24" i="20"/>
  <c r="B24" i="20"/>
  <c r="G21" i="20"/>
  <c r="B21" i="20"/>
  <c r="G20" i="20"/>
  <c r="B20" i="20"/>
  <c r="G30" i="21"/>
  <c r="B30" i="21"/>
  <c r="G27" i="21"/>
  <c r="B27" i="21"/>
  <c r="G26" i="21"/>
  <c r="B26" i="21"/>
  <c r="G24" i="21"/>
  <c r="B24" i="21"/>
  <c r="G21" i="21"/>
  <c r="B21" i="21"/>
  <c r="G20" i="21"/>
  <c r="B20" i="21"/>
  <c r="P28" i="2" l="1"/>
  <c r="P29" i="2"/>
  <c r="P30" i="2"/>
  <c r="P31" i="2"/>
  <c r="P32" i="2"/>
  <c r="P33" i="2"/>
  <c r="P34" i="2"/>
  <c r="P35" i="2"/>
  <c r="P36" i="2"/>
  <c r="P37" i="2"/>
  <c r="P38" i="2"/>
  <c r="P39" i="2"/>
  <c r="P40" i="2"/>
  <c r="P41" i="2"/>
  <c r="P42" i="2"/>
  <c r="G30" i="17" l="1"/>
  <c r="B30" i="17"/>
  <c r="G27" i="17"/>
  <c r="B27" i="17"/>
  <c r="G26" i="17"/>
  <c r="B26" i="17"/>
  <c r="G24" i="17"/>
  <c r="B24" i="17"/>
  <c r="G21" i="17"/>
  <c r="B21" i="17"/>
  <c r="G20" i="17"/>
  <c r="B20" i="17"/>
  <c r="E10" i="11" l="1"/>
  <c r="F10" i="11"/>
  <c r="G10" i="11"/>
  <c r="H10" i="11"/>
  <c r="I10" i="11"/>
  <c r="E11" i="11"/>
  <c r="F11" i="11"/>
  <c r="G11" i="11"/>
  <c r="H11" i="11"/>
  <c r="I11" i="11"/>
  <c r="D10" i="11"/>
  <c r="D11" i="11"/>
  <c r="I3" i="11"/>
  <c r="I4" i="11"/>
  <c r="I5" i="11"/>
  <c r="I6" i="11"/>
  <c r="I7" i="11"/>
  <c r="I8" i="11"/>
  <c r="I9" i="11"/>
  <c r="I12" i="11"/>
  <c r="I13" i="11"/>
  <c r="I14" i="11"/>
  <c r="I15" i="11"/>
  <c r="I16" i="11"/>
  <c r="I17" i="11"/>
  <c r="I18" i="11"/>
  <c r="I19" i="11"/>
  <c r="I20" i="11"/>
  <c r="I21" i="11"/>
  <c r="I22" i="11"/>
  <c r="I23" i="11"/>
  <c r="I24" i="11"/>
  <c r="I25" i="11"/>
  <c r="I26" i="11"/>
  <c r="I27" i="11"/>
  <c r="I28" i="11"/>
  <c r="I29" i="11"/>
  <c r="I30" i="11"/>
  <c r="I31" i="11"/>
  <c r="I32" i="11"/>
  <c r="I33" i="11"/>
  <c r="I34" i="11"/>
  <c r="I35" i="11"/>
  <c r="I36" i="11"/>
  <c r="I37" i="11"/>
  <c r="I38" i="11"/>
  <c r="I39" i="11"/>
  <c r="I40" i="11"/>
  <c r="I41" i="11"/>
  <c r="I42" i="11"/>
  <c r="I43" i="11"/>
  <c r="I44" i="11"/>
  <c r="I45" i="11"/>
  <c r="I46" i="11"/>
  <c r="I47" i="11"/>
  <c r="I48" i="11"/>
  <c r="I49" i="11"/>
  <c r="I50" i="11"/>
  <c r="I51" i="11"/>
  <c r="I52" i="11"/>
  <c r="I53" i="11"/>
  <c r="O3" i="2"/>
  <c r="O4" i="2"/>
  <c r="O5" i="2"/>
  <c r="O6" i="2"/>
  <c r="O7" i="2"/>
  <c r="O8" i="2"/>
  <c r="O9" i="2"/>
  <c r="O10" i="2"/>
  <c r="O11" i="2"/>
  <c r="O12" i="2"/>
  <c r="O13" i="2"/>
  <c r="O14" i="2"/>
  <c r="O15" i="2"/>
  <c r="O16" i="2"/>
  <c r="O17" i="2"/>
  <c r="O18" i="2"/>
  <c r="O19" i="2"/>
  <c r="O20" i="2"/>
  <c r="O21" i="2"/>
  <c r="O22" i="2"/>
  <c r="O23" i="2"/>
  <c r="O24" i="2"/>
  <c r="O25" i="2"/>
  <c r="O26" i="2"/>
  <c r="O27" i="2"/>
  <c r="O28" i="2"/>
  <c r="O29" i="2"/>
  <c r="O30" i="2"/>
  <c r="O31" i="2"/>
  <c r="O32" i="2"/>
  <c r="O33" i="2"/>
  <c r="O34" i="2"/>
  <c r="O35" i="2"/>
  <c r="O36" i="2"/>
  <c r="O37" i="2"/>
  <c r="O38" i="2"/>
  <c r="O39" i="2"/>
  <c r="O40" i="2"/>
  <c r="O41" i="2"/>
  <c r="O42" i="2"/>
  <c r="O43" i="2"/>
  <c r="O44" i="2"/>
  <c r="O45" i="2"/>
  <c r="O46" i="2"/>
  <c r="O47" i="2"/>
  <c r="O48" i="2"/>
  <c r="O49" i="2"/>
  <c r="O50" i="2"/>
  <c r="O51" i="2"/>
  <c r="O52" i="2"/>
  <c r="O53" i="2"/>
  <c r="O54" i="2"/>
  <c r="O2" i="2"/>
  <c r="N3" i="2"/>
  <c r="N4" i="2"/>
  <c r="N5" i="2"/>
  <c r="N6" i="2"/>
  <c r="N7" i="2"/>
  <c r="N8" i="2"/>
  <c r="N9" i="2"/>
  <c r="N10" i="2"/>
  <c r="N11" i="2"/>
  <c r="N12" i="2"/>
  <c r="N13" i="2"/>
  <c r="N14" i="2"/>
  <c r="N15" i="2"/>
  <c r="N16" i="2"/>
  <c r="N17" i="2"/>
  <c r="N18" i="2"/>
  <c r="N19" i="2"/>
  <c r="N20" i="2"/>
  <c r="N21" i="2"/>
  <c r="N22" i="2"/>
  <c r="N23" i="2"/>
  <c r="N24" i="2"/>
  <c r="N25" i="2"/>
  <c r="N26" i="2"/>
  <c r="N27" i="2"/>
  <c r="N28" i="2"/>
  <c r="N29" i="2"/>
  <c r="N30" i="2"/>
  <c r="N31" i="2"/>
  <c r="N32" i="2"/>
  <c r="N33" i="2"/>
  <c r="N34" i="2"/>
  <c r="N35" i="2"/>
  <c r="N36" i="2"/>
  <c r="N37" i="2"/>
  <c r="N38" i="2"/>
  <c r="N39" i="2"/>
  <c r="N40" i="2"/>
  <c r="N41" i="2"/>
  <c r="N42" i="2"/>
  <c r="N43" i="2"/>
  <c r="N44" i="2"/>
  <c r="N45" i="2"/>
  <c r="N46" i="2"/>
  <c r="N47" i="2"/>
  <c r="N48" i="2"/>
  <c r="N49" i="2"/>
  <c r="N50" i="2"/>
  <c r="N51" i="2"/>
  <c r="N52" i="2"/>
  <c r="N53" i="2"/>
  <c r="N54" i="2"/>
  <c r="N2" i="2"/>
  <c r="M3" i="2"/>
  <c r="M4" i="2"/>
  <c r="M5" i="2"/>
  <c r="M6" i="2"/>
  <c r="M7" i="2"/>
  <c r="M8" i="2"/>
  <c r="M9" i="2"/>
  <c r="M10" i="2"/>
  <c r="M11" i="2"/>
  <c r="M12" i="2"/>
  <c r="M13" i="2"/>
  <c r="M14" i="2"/>
  <c r="M15" i="2"/>
  <c r="M16" i="2"/>
  <c r="M17" i="2"/>
  <c r="M18" i="2"/>
  <c r="M19" i="2"/>
  <c r="M20" i="2"/>
  <c r="M21" i="2"/>
  <c r="M22" i="2"/>
  <c r="M23" i="2"/>
  <c r="M24" i="2"/>
  <c r="M25" i="2"/>
  <c r="M26" i="2"/>
  <c r="M27" i="2"/>
  <c r="M28" i="2"/>
  <c r="M29" i="2"/>
  <c r="M30" i="2"/>
  <c r="M31" i="2"/>
  <c r="M32" i="2"/>
  <c r="M33" i="2"/>
  <c r="M34" i="2"/>
  <c r="M35" i="2"/>
  <c r="M36" i="2"/>
  <c r="M37" i="2"/>
  <c r="M38" i="2"/>
  <c r="M39" i="2"/>
  <c r="M40" i="2"/>
  <c r="M41" i="2"/>
  <c r="M42" i="2"/>
  <c r="M43" i="2"/>
  <c r="M44" i="2"/>
  <c r="M45" i="2"/>
  <c r="M46" i="2"/>
  <c r="M47" i="2"/>
  <c r="M48" i="2"/>
  <c r="M49" i="2"/>
  <c r="M50" i="2"/>
  <c r="M51" i="2"/>
  <c r="M52" i="2"/>
  <c r="M53" i="2"/>
  <c r="M54" i="2"/>
  <c r="M2" i="2"/>
  <c r="L3" i="2"/>
  <c r="L4" i="2"/>
  <c r="L5" i="2"/>
  <c r="L6" i="2"/>
  <c r="L7" i="2"/>
  <c r="L8" i="2"/>
  <c r="L9" i="2"/>
  <c r="L10" i="2"/>
  <c r="L11" i="2"/>
  <c r="L12" i="2"/>
  <c r="L13" i="2"/>
  <c r="L14" i="2"/>
  <c r="L15" i="2"/>
  <c r="L16" i="2"/>
  <c r="L17" i="2"/>
  <c r="L18" i="2"/>
  <c r="L19" i="2"/>
  <c r="L20" i="2"/>
  <c r="L21" i="2"/>
  <c r="L22" i="2"/>
  <c r="L23" i="2"/>
  <c r="L24" i="2"/>
  <c r="L25" i="2"/>
  <c r="L26" i="2"/>
  <c r="L27" i="2"/>
  <c r="L28" i="2"/>
  <c r="L29" i="2"/>
  <c r="L30" i="2"/>
  <c r="L31" i="2"/>
  <c r="L32" i="2"/>
  <c r="L33" i="2"/>
  <c r="L34" i="2"/>
  <c r="L35" i="2"/>
  <c r="L36" i="2"/>
  <c r="L37" i="2"/>
  <c r="L38" i="2"/>
  <c r="L39" i="2"/>
  <c r="L40" i="2"/>
  <c r="L41" i="2"/>
  <c r="L42" i="2"/>
  <c r="L43" i="2"/>
  <c r="L44" i="2"/>
  <c r="L45" i="2"/>
  <c r="L46" i="2"/>
  <c r="L47" i="2"/>
  <c r="L48" i="2"/>
  <c r="L49" i="2"/>
  <c r="L50" i="2"/>
  <c r="L51" i="2"/>
  <c r="L52" i="2"/>
  <c r="L53" i="2"/>
  <c r="L54" i="2"/>
  <c r="L2" i="2"/>
  <c r="K3" i="2"/>
  <c r="K4" i="2"/>
  <c r="K5" i="2"/>
  <c r="K6" i="2"/>
  <c r="K7" i="2"/>
  <c r="K8" i="2"/>
  <c r="K9" i="2"/>
  <c r="K10" i="2"/>
  <c r="K11" i="2"/>
  <c r="K12" i="2"/>
  <c r="K13" i="2"/>
  <c r="K14" i="2"/>
  <c r="K15" i="2"/>
  <c r="K16" i="2"/>
  <c r="K17" i="2"/>
  <c r="K18" i="2"/>
  <c r="K19" i="2"/>
  <c r="K20" i="2"/>
  <c r="K21" i="2"/>
  <c r="K22" i="2"/>
  <c r="K23" i="2"/>
  <c r="K24" i="2"/>
  <c r="K25" i="2"/>
  <c r="K26" i="2"/>
  <c r="K27" i="2"/>
  <c r="K28" i="2"/>
  <c r="K29" i="2"/>
  <c r="K30" i="2"/>
  <c r="K31" i="2"/>
  <c r="K32" i="2"/>
  <c r="K33" i="2"/>
  <c r="K34" i="2"/>
  <c r="K35" i="2"/>
  <c r="K36" i="2"/>
  <c r="K37" i="2"/>
  <c r="K38" i="2"/>
  <c r="K39" i="2"/>
  <c r="K40" i="2"/>
  <c r="K41" i="2"/>
  <c r="K42" i="2"/>
  <c r="K43" i="2"/>
  <c r="K44" i="2"/>
  <c r="K45" i="2"/>
  <c r="K46" i="2"/>
  <c r="K47" i="2"/>
  <c r="K48" i="2"/>
  <c r="K49" i="2"/>
  <c r="K50" i="2"/>
  <c r="K51" i="2"/>
  <c r="K52" i="2"/>
  <c r="K53" i="2"/>
  <c r="K54" i="2"/>
  <c r="K2" i="2"/>
  <c r="J3" i="2"/>
  <c r="J4" i="2"/>
  <c r="J5" i="2"/>
  <c r="J6" i="2"/>
  <c r="J7" i="2"/>
  <c r="J8" i="2"/>
  <c r="J9" i="2"/>
  <c r="J10" i="2"/>
  <c r="J11" i="2"/>
  <c r="J12" i="2"/>
  <c r="J13" i="2"/>
  <c r="J14" i="2"/>
  <c r="J15" i="2"/>
  <c r="J16" i="2"/>
  <c r="J17" i="2"/>
  <c r="J18" i="2"/>
  <c r="J19" i="2"/>
  <c r="J20" i="2"/>
  <c r="J21" i="2"/>
  <c r="J22" i="2"/>
  <c r="J23" i="2"/>
  <c r="J24" i="2"/>
  <c r="J25" i="2"/>
  <c r="J26" i="2"/>
  <c r="J27" i="2"/>
  <c r="J28" i="2"/>
  <c r="J29" i="2"/>
  <c r="J30" i="2"/>
  <c r="J31" i="2"/>
  <c r="J32" i="2"/>
  <c r="J33" i="2"/>
  <c r="J34" i="2"/>
  <c r="J35" i="2"/>
  <c r="J36" i="2"/>
  <c r="J37" i="2"/>
  <c r="J38" i="2"/>
  <c r="J39" i="2"/>
  <c r="J40" i="2"/>
  <c r="J41" i="2"/>
  <c r="J42" i="2"/>
  <c r="J43" i="2"/>
  <c r="J44" i="2"/>
  <c r="J45" i="2"/>
  <c r="J46" i="2"/>
  <c r="J47" i="2"/>
  <c r="J48" i="2"/>
  <c r="J49" i="2"/>
  <c r="J50" i="2"/>
  <c r="J51" i="2"/>
  <c r="J52" i="2"/>
  <c r="J53" i="2"/>
  <c r="J54" i="2"/>
  <c r="J2" i="2"/>
  <c r="I13" i="2"/>
  <c r="I14" i="2"/>
  <c r="I15" i="2"/>
  <c r="I16" i="2"/>
  <c r="I17" i="2"/>
  <c r="I18" i="2"/>
  <c r="I19" i="2"/>
  <c r="I22" i="2"/>
  <c r="I23" i="2"/>
  <c r="I24" i="2"/>
  <c r="I25" i="2"/>
  <c r="I26" i="2"/>
  <c r="I27" i="2"/>
  <c r="I28" i="2"/>
  <c r="I29" i="2"/>
  <c r="I30" i="2"/>
  <c r="I31" i="2"/>
  <c r="I32" i="2"/>
  <c r="I33" i="2"/>
  <c r="I34" i="2"/>
  <c r="I35" i="2"/>
  <c r="I36" i="2"/>
  <c r="I37" i="2"/>
  <c r="I38" i="2"/>
  <c r="I39" i="2"/>
  <c r="I40" i="2"/>
  <c r="I41" i="2"/>
  <c r="I42" i="2"/>
  <c r="I43" i="2"/>
  <c r="I44" i="2"/>
  <c r="I45" i="2"/>
  <c r="I46" i="2"/>
  <c r="I47" i="2"/>
  <c r="I48" i="2"/>
  <c r="I49" i="2"/>
  <c r="I50" i="2"/>
  <c r="I51" i="2"/>
  <c r="I52" i="2"/>
  <c r="I53" i="2"/>
  <c r="I54" i="2"/>
  <c r="I3" i="2"/>
  <c r="I4" i="2"/>
  <c r="I5" i="2"/>
  <c r="I6" i="2"/>
  <c r="I7" i="2"/>
  <c r="I8" i="2"/>
  <c r="I9" i="2"/>
  <c r="I10" i="2"/>
  <c r="I11" i="2"/>
  <c r="I12" i="2"/>
  <c r="I2" i="2"/>
  <c r="L55" i="4" l="1"/>
  <c r="K55" i="4"/>
  <c r="J25" i="4"/>
  <c r="J26" i="4"/>
  <c r="J27" i="4"/>
  <c r="J28" i="4"/>
  <c r="J29" i="4"/>
  <c r="J30" i="4"/>
  <c r="J31" i="4"/>
  <c r="J32" i="4"/>
  <c r="J33" i="4"/>
  <c r="J34" i="4"/>
  <c r="J35" i="4"/>
  <c r="J36" i="4"/>
  <c r="J37" i="4"/>
  <c r="J38" i="4"/>
  <c r="J39" i="4"/>
  <c r="J40" i="4"/>
  <c r="J41" i="4"/>
  <c r="J42" i="4"/>
  <c r="J43" i="4"/>
  <c r="J44" i="4"/>
  <c r="J45" i="4"/>
  <c r="J46" i="4"/>
  <c r="J47" i="4"/>
  <c r="J48" i="4"/>
  <c r="J49" i="4"/>
  <c r="J50" i="4"/>
  <c r="J51" i="4"/>
  <c r="J52" i="4"/>
  <c r="J53" i="4"/>
  <c r="J54" i="4"/>
  <c r="J55" i="4"/>
  <c r="I26" i="4"/>
  <c r="I27" i="4"/>
  <c r="I28" i="4"/>
  <c r="I29" i="4"/>
  <c r="I30" i="4"/>
  <c r="I31" i="4"/>
  <c r="I32" i="4"/>
  <c r="I33" i="4"/>
  <c r="I34" i="4"/>
  <c r="I35" i="4"/>
  <c r="I36" i="4"/>
  <c r="I37" i="4"/>
  <c r="I38" i="4"/>
  <c r="I39" i="4"/>
  <c r="I40" i="4"/>
  <c r="I41" i="4"/>
  <c r="I42" i="4"/>
  <c r="I43" i="4"/>
  <c r="I44" i="4"/>
  <c r="I45" i="4"/>
  <c r="I46" i="4"/>
  <c r="I47" i="4"/>
  <c r="I48" i="4"/>
  <c r="I49" i="4"/>
  <c r="I50" i="4"/>
  <c r="I51" i="4"/>
  <c r="I52" i="4"/>
  <c r="I53" i="4"/>
  <c r="I54" i="4"/>
  <c r="I55" i="4"/>
  <c r="H26" i="4"/>
  <c r="H27" i="4"/>
  <c r="H28" i="4"/>
  <c r="H29" i="4"/>
  <c r="H30" i="4"/>
  <c r="H31" i="4"/>
  <c r="H32" i="4"/>
  <c r="H33" i="4"/>
  <c r="H34" i="4"/>
  <c r="H35" i="4"/>
  <c r="H36" i="4"/>
  <c r="H37" i="4"/>
  <c r="H38" i="4"/>
  <c r="H39" i="4"/>
  <c r="H40" i="4"/>
  <c r="H41" i="4"/>
  <c r="H42" i="4"/>
  <c r="H43" i="4"/>
  <c r="H44" i="4"/>
  <c r="H45" i="4"/>
  <c r="H46" i="4"/>
  <c r="H47" i="4"/>
  <c r="H48" i="4"/>
  <c r="H49" i="4"/>
  <c r="H50" i="4"/>
  <c r="H51" i="4"/>
  <c r="H52" i="4"/>
  <c r="H53" i="4"/>
  <c r="H54" i="4"/>
  <c r="H55" i="4"/>
  <c r="G25" i="4"/>
  <c r="G26" i="4"/>
  <c r="G27" i="4"/>
  <c r="G28" i="4"/>
  <c r="G29" i="4"/>
  <c r="G30" i="4"/>
  <c r="G31" i="4"/>
  <c r="G32" i="4"/>
  <c r="G33" i="4"/>
  <c r="G34" i="4"/>
  <c r="G35" i="4"/>
  <c r="G36" i="4"/>
  <c r="G37" i="4"/>
  <c r="G38" i="4"/>
  <c r="G39" i="4"/>
  <c r="G40" i="4"/>
  <c r="G41" i="4"/>
  <c r="G42" i="4"/>
  <c r="G43" i="4"/>
  <c r="G44" i="4"/>
  <c r="G45" i="4"/>
  <c r="G46" i="4"/>
  <c r="G47" i="4"/>
  <c r="G48" i="4"/>
  <c r="G49" i="4"/>
  <c r="G50" i="4"/>
  <c r="G51" i="4"/>
  <c r="G52" i="4"/>
  <c r="G53" i="4"/>
  <c r="G54" i="4"/>
  <c r="G55" i="4"/>
  <c r="F23" i="4"/>
  <c r="F24" i="4"/>
  <c r="F25" i="4"/>
  <c r="F26" i="4"/>
  <c r="F27" i="4"/>
  <c r="F28" i="4"/>
  <c r="F29" i="4"/>
  <c r="F30" i="4"/>
  <c r="F31" i="4"/>
  <c r="F32" i="4"/>
  <c r="F33" i="4"/>
  <c r="F34" i="4"/>
  <c r="F35" i="4"/>
  <c r="F36" i="4"/>
  <c r="F37" i="4"/>
  <c r="F38" i="4"/>
  <c r="F39" i="4"/>
  <c r="F40" i="4"/>
  <c r="F41" i="4"/>
  <c r="F42" i="4"/>
  <c r="F43" i="4"/>
  <c r="F44" i="4"/>
  <c r="F45" i="4"/>
  <c r="F46" i="4"/>
  <c r="F47" i="4"/>
  <c r="F48" i="4"/>
  <c r="F49" i="4"/>
  <c r="F50" i="4"/>
  <c r="F51" i="4"/>
  <c r="F52" i="4"/>
  <c r="F53" i="4"/>
  <c r="F54" i="4"/>
  <c r="F55" i="4"/>
  <c r="D3" i="11"/>
  <c r="E3" i="11"/>
  <c r="F3" i="11"/>
  <c r="G3" i="11"/>
  <c r="H3" i="11"/>
  <c r="D4" i="11"/>
  <c r="E4" i="11"/>
  <c r="F4" i="11"/>
  <c r="G4" i="11"/>
  <c r="H4" i="11"/>
  <c r="D5" i="11"/>
  <c r="E5" i="11"/>
  <c r="F5" i="11"/>
  <c r="G5" i="11"/>
  <c r="H5" i="11"/>
  <c r="D6" i="11"/>
  <c r="E6" i="11"/>
  <c r="F6" i="11"/>
  <c r="G6" i="11"/>
  <c r="H6" i="11"/>
  <c r="D7" i="11"/>
  <c r="E7" i="11"/>
  <c r="F7" i="11"/>
  <c r="G7" i="11"/>
  <c r="H7" i="11"/>
  <c r="D8" i="11"/>
  <c r="E8" i="11"/>
  <c r="F8" i="11"/>
  <c r="G8" i="11"/>
  <c r="H8" i="11"/>
  <c r="D9" i="11"/>
  <c r="E9" i="11"/>
  <c r="F9" i="11"/>
  <c r="G9" i="11"/>
  <c r="H9" i="11"/>
  <c r="D12" i="11"/>
  <c r="E12" i="11"/>
  <c r="F12" i="11"/>
  <c r="G12" i="11"/>
  <c r="H12" i="11"/>
  <c r="D13" i="11"/>
  <c r="E13" i="11"/>
  <c r="F13" i="11"/>
  <c r="G13" i="11"/>
  <c r="H13" i="11"/>
  <c r="D14" i="11"/>
  <c r="E14" i="11"/>
  <c r="F14" i="11"/>
  <c r="G14" i="11"/>
  <c r="H14" i="11"/>
  <c r="D15" i="11"/>
  <c r="E15" i="11"/>
  <c r="F15" i="11"/>
  <c r="G15" i="11"/>
  <c r="H15" i="11"/>
  <c r="D16" i="11"/>
  <c r="E16" i="11"/>
  <c r="F16" i="11"/>
  <c r="G16" i="11"/>
  <c r="H16" i="11"/>
  <c r="D17" i="11"/>
  <c r="E17" i="11"/>
  <c r="F17" i="11"/>
  <c r="G17" i="11"/>
  <c r="H17" i="11"/>
  <c r="D18" i="11"/>
  <c r="E18" i="11"/>
  <c r="F18" i="11"/>
  <c r="G18" i="11"/>
  <c r="H18" i="11"/>
  <c r="D19" i="11"/>
  <c r="E19" i="11"/>
  <c r="F19" i="11"/>
  <c r="G19" i="11"/>
  <c r="H19" i="11"/>
  <c r="D20" i="11"/>
  <c r="E20" i="11"/>
  <c r="F20" i="11"/>
  <c r="G20" i="11"/>
  <c r="H20" i="11"/>
  <c r="D21" i="11"/>
  <c r="E21" i="11"/>
  <c r="F21" i="11"/>
  <c r="G21" i="11"/>
  <c r="H21" i="11"/>
  <c r="D22" i="11"/>
  <c r="E22" i="11"/>
  <c r="F22" i="11"/>
  <c r="G22" i="11"/>
  <c r="H22" i="11"/>
  <c r="D23" i="11"/>
  <c r="E23" i="11"/>
  <c r="F23" i="11"/>
  <c r="G23" i="11"/>
  <c r="H23" i="11"/>
  <c r="D24" i="11"/>
  <c r="E24" i="11"/>
  <c r="F24" i="11"/>
  <c r="G24" i="11"/>
  <c r="H24" i="11"/>
  <c r="D25" i="11"/>
  <c r="E25" i="11"/>
  <c r="F25" i="11"/>
  <c r="G25" i="11"/>
  <c r="H25" i="11"/>
  <c r="D26" i="11"/>
  <c r="E26" i="11"/>
  <c r="F26" i="11"/>
  <c r="G26" i="11"/>
  <c r="H26" i="11"/>
  <c r="D27" i="11"/>
  <c r="E27" i="11"/>
  <c r="F27" i="11"/>
  <c r="G27" i="11"/>
  <c r="H27" i="11"/>
  <c r="D28" i="11"/>
  <c r="E28" i="11"/>
  <c r="F28" i="11"/>
  <c r="G28" i="11"/>
  <c r="H28" i="11"/>
  <c r="D29" i="11"/>
  <c r="E29" i="11"/>
  <c r="F29" i="11"/>
  <c r="G29" i="11"/>
  <c r="H29" i="11"/>
  <c r="D30" i="11"/>
  <c r="E30" i="11"/>
  <c r="F30" i="11"/>
  <c r="G30" i="11"/>
  <c r="H30" i="11"/>
  <c r="D31" i="11"/>
  <c r="E31" i="11"/>
  <c r="F31" i="11"/>
  <c r="G31" i="11"/>
  <c r="H31" i="11"/>
  <c r="D32" i="11"/>
  <c r="E32" i="11"/>
  <c r="F32" i="11"/>
  <c r="G32" i="11"/>
  <c r="H32" i="11"/>
  <c r="D33" i="11"/>
  <c r="E33" i="11"/>
  <c r="F33" i="11"/>
  <c r="G33" i="11"/>
  <c r="H33" i="11"/>
  <c r="D34" i="11"/>
  <c r="E34" i="11"/>
  <c r="F34" i="11"/>
  <c r="G34" i="11"/>
  <c r="H34" i="11"/>
  <c r="D35" i="11"/>
  <c r="E35" i="11"/>
  <c r="F35" i="11"/>
  <c r="G35" i="11"/>
  <c r="H35" i="11"/>
  <c r="D36" i="11"/>
  <c r="E36" i="11"/>
  <c r="F36" i="11"/>
  <c r="G36" i="11"/>
  <c r="H36" i="11"/>
  <c r="D37" i="11"/>
  <c r="E37" i="11"/>
  <c r="F37" i="11"/>
  <c r="G37" i="11"/>
  <c r="H37" i="11"/>
  <c r="D38" i="11"/>
  <c r="E38" i="11"/>
  <c r="F38" i="11"/>
  <c r="G38" i="11"/>
  <c r="H38" i="11"/>
  <c r="D39" i="11"/>
  <c r="E39" i="11"/>
  <c r="F39" i="11"/>
  <c r="G39" i="11"/>
  <c r="H39" i="11"/>
  <c r="D40" i="11"/>
  <c r="E40" i="11"/>
  <c r="F40" i="11"/>
  <c r="G40" i="11"/>
  <c r="H40" i="11"/>
  <c r="D41" i="11"/>
  <c r="E41" i="11"/>
  <c r="F41" i="11"/>
  <c r="G41" i="11"/>
  <c r="H41" i="11"/>
  <c r="D42" i="11"/>
  <c r="E42" i="11"/>
  <c r="F42" i="11"/>
  <c r="G42" i="11"/>
  <c r="H42" i="11"/>
  <c r="D43" i="11"/>
  <c r="E43" i="11"/>
  <c r="F43" i="11"/>
  <c r="G43" i="11"/>
  <c r="H43" i="11"/>
  <c r="D44" i="11"/>
  <c r="E44" i="11"/>
  <c r="F44" i="11"/>
  <c r="G44" i="11"/>
  <c r="H44" i="11"/>
  <c r="D45" i="11"/>
  <c r="E45" i="11"/>
  <c r="F45" i="11"/>
  <c r="G45" i="11"/>
  <c r="H45" i="11"/>
  <c r="D46" i="11"/>
  <c r="E46" i="11"/>
  <c r="F46" i="11"/>
  <c r="G46" i="11"/>
  <c r="H46" i="11"/>
  <c r="D47" i="11"/>
  <c r="E47" i="11"/>
  <c r="F47" i="11"/>
  <c r="G47" i="11"/>
  <c r="H47" i="11"/>
  <c r="D48" i="11"/>
  <c r="E48" i="11"/>
  <c r="F48" i="11"/>
  <c r="G48" i="11"/>
  <c r="H48" i="11"/>
  <c r="D49" i="11"/>
  <c r="E49" i="11"/>
  <c r="F49" i="11"/>
  <c r="G49" i="11"/>
  <c r="H49" i="11"/>
  <c r="D50" i="11"/>
  <c r="E50" i="11"/>
  <c r="F50" i="11"/>
  <c r="G50" i="11"/>
  <c r="H50" i="11"/>
  <c r="D51" i="11"/>
  <c r="E51" i="11"/>
  <c r="F51" i="11"/>
  <c r="G51" i="11"/>
  <c r="H51" i="11"/>
  <c r="D52" i="11"/>
  <c r="E52" i="11"/>
  <c r="F52" i="11"/>
  <c r="G52" i="11"/>
  <c r="H52" i="11"/>
  <c r="D53" i="11"/>
  <c r="E53" i="11"/>
  <c r="F53" i="11"/>
  <c r="G53" i="11"/>
  <c r="H53" i="11"/>
  <c r="A45" i="11"/>
  <c r="A46" i="11"/>
  <c r="A47" i="11"/>
  <c r="A48" i="11"/>
  <c r="A49" i="11"/>
  <c r="A50" i="11"/>
  <c r="A51" i="11"/>
  <c r="A52" i="11"/>
  <c r="A53" i="11"/>
  <c r="A37" i="11"/>
  <c r="A38" i="11"/>
  <c r="A39" i="11"/>
  <c r="A40" i="11"/>
  <c r="A41" i="11"/>
  <c r="A42" i="11"/>
  <c r="A43" i="11"/>
  <c r="A44" i="11"/>
  <c r="H2" i="11" l="1"/>
  <c r="G2" i="11"/>
  <c r="I2" i="11" l="1"/>
  <c r="P3" i="2" l="1"/>
  <c r="P4" i="2"/>
  <c r="P5" i="2"/>
  <c r="P6" i="2"/>
  <c r="P7" i="2"/>
  <c r="P8" i="2"/>
  <c r="P9" i="2"/>
  <c r="P10" i="2"/>
  <c r="P11" i="2"/>
  <c r="P12" i="2"/>
  <c r="P13" i="2"/>
  <c r="P14" i="2"/>
  <c r="P15" i="2"/>
  <c r="P16" i="2"/>
  <c r="P17" i="2"/>
  <c r="P18" i="2"/>
  <c r="P19" i="2"/>
  <c r="P20" i="2"/>
  <c r="P21" i="2"/>
  <c r="P22" i="2"/>
  <c r="P23" i="2"/>
  <c r="P24" i="2"/>
  <c r="P25" i="2"/>
  <c r="P26" i="2"/>
  <c r="P27" i="2"/>
  <c r="P43" i="2"/>
  <c r="P44" i="2"/>
  <c r="P45" i="2"/>
  <c r="P46" i="2"/>
  <c r="P47" i="2"/>
  <c r="P48" i="2"/>
  <c r="P49" i="2"/>
  <c r="P50" i="2"/>
  <c r="P51" i="2"/>
  <c r="P52" i="2"/>
  <c r="P53" i="2"/>
  <c r="P54" i="2"/>
  <c r="P2" i="2"/>
  <c r="F2" i="11" l="1"/>
  <c r="AK3" i="6"/>
  <c r="AK2" i="6"/>
  <c r="H25" i="4" l="1"/>
  <c r="J24" i="4"/>
  <c r="L24" i="4"/>
  <c r="J22" i="4" l="1"/>
  <c r="J23" i="4"/>
  <c r="L22" i="4"/>
  <c r="L23" i="4"/>
  <c r="E2" i="11"/>
  <c r="D2" i="11"/>
  <c r="A3" i="11"/>
  <c r="A4" i="11"/>
  <c r="A5" i="11"/>
  <c r="A6" i="11"/>
  <c r="A7" i="11"/>
  <c r="A8" i="11"/>
  <c r="A9" i="11"/>
  <c r="A10" i="11"/>
  <c r="A11" i="11"/>
  <c r="A12" i="11"/>
  <c r="A13" i="11"/>
  <c r="A14" i="11"/>
  <c r="A15" i="11"/>
  <c r="A16" i="11"/>
  <c r="A17" i="11"/>
  <c r="A18" i="11"/>
  <c r="A19" i="11"/>
  <c r="A20" i="11"/>
  <c r="A21" i="11"/>
  <c r="A22" i="11"/>
  <c r="A23" i="11"/>
  <c r="A24" i="11"/>
  <c r="A25" i="11"/>
  <c r="A26" i="11"/>
  <c r="A27" i="11"/>
  <c r="A28" i="11"/>
  <c r="A29" i="11"/>
  <c r="A30" i="11"/>
  <c r="A31" i="11"/>
  <c r="A32" i="11"/>
  <c r="A33" i="11"/>
  <c r="A34" i="11"/>
  <c r="A35" i="11"/>
  <c r="A36" i="11"/>
  <c r="A2" i="11"/>
  <c r="J19" i="4" l="1"/>
  <c r="J20" i="4"/>
  <c r="J21" i="4"/>
  <c r="L18" i="4"/>
  <c r="L19" i="4"/>
  <c r="L20" i="4"/>
  <c r="L21" i="4"/>
  <c r="F3" i="4"/>
  <c r="G3" i="4"/>
  <c r="H3" i="4"/>
  <c r="I3" i="4"/>
  <c r="J3" i="4"/>
  <c r="F4" i="4"/>
  <c r="G4" i="4"/>
  <c r="H4" i="4"/>
  <c r="I4" i="4"/>
  <c r="J4" i="4"/>
  <c r="F5" i="4"/>
  <c r="G5" i="4"/>
  <c r="H5" i="4"/>
  <c r="I5" i="4"/>
  <c r="J5" i="4"/>
  <c r="F6" i="4"/>
  <c r="G6" i="4"/>
  <c r="H6" i="4"/>
  <c r="I6" i="4"/>
  <c r="J6" i="4"/>
  <c r="F7" i="4"/>
  <c r="G7" i="4"/>
  <c r="H7" i="4"/>
  <c r="I7" i="4"/>
  <c r="J7" i="4"/>
  <c r="F8" i="4"/>
  <c r="G8" i="4"/>
  <c r="H8" i="4"/>
  <c r="I8" i="4"/>
  <c r="J8" i="4"/>
  <c r="F9" i="4"/>
  <c r="G9" i="4"/>
  <c r="H9" i="4"/>
  <c r="I9" i="4"/>
  <c r="J9" i="4"/>
  <c r="F10" i="4"/>
  <c r="G10" i="4"/>
  <c r="H10" i="4"/>
  <c r="I10" i="4"/>
  <c r="J10" i="4"/>
  <c r="F11" i="4"/>
  <c r="G11" i="4"/>
  <c r="H11" i="4"/>
  <c r="I11" i="4"/>
  <c r="J11" i="4"/>
  <c r="F12" i="4"/>
  <c r="G12" i="4"/>
  <c r="H12" i="4"/>
  <c r="I12" i="4"/>
  <c r="J12" i="4"/>
  <c r="F13" i="4"/>
  <c r="G13" i="4"/>
  <c r="H13" i="4"/>
  <c r="I13" i="4"/>
  <c r="J13" i="4"/>
  <c r="F14" i="4"/>
  <c r="G14" i="4"/>
  <c r="H14" i="4"/>
  <c r="I14" i="4"/>
  <c r="J14" i="4"/>
  <c r="F15" i="4"/>
  <c r="G15" i="4"/>
  <c r="H15" i="4"/>
  <c r="I15" i="4"/>
  <c r="J15" i="4"/>
  <c r="F16" i="4"/>
  <c r="G16" i="4"/>
  <c r="H16" i="4"/>
  <c r="I16" i="4"/>
  <c r="J16" i="4"/>
  <c r="F17" i="4"/>
  <c r="G17" i="4"/>
  <c r="H17" i="4"/>
  <c r="I17" i="4"/>
  <c r="J17" i="4"/>
  <c r="F18" i="4"/>
  <c r="G18" i="4"/>
  <c r="H18" i="4"/>
  <c r="I18" i="4"/>
  <c r="J18" i="4"/>
  <c r="F19" i="4"/>
  <c r="G19" i="4"/>
  <c r="H19" i="4"/>
  <c r="I19" i="4"/>
  <c r="F20" i="4"/>
  <c r="G20" i="4"/>
  <c r="H20" i="4"/>
  <c r="I20" i="4"/>
  <c r="F21" i="4"/>
  <c r="G21" i="4"/>
  <c r="H21" i="4"/>
  <c r="I21" i="4"/>
  <c r="F22" i="4"/>
  <c r="G22" i="4"/>
  <c r="H22" i="4"/>
  <c r="I22" i="4"/>
  <c r="G23" i="4"/>
  <c r="H23" i="4"/>
  <c r="I23" i="4"/>
  <c r="G24" i="4"/>
  <c r="H24" i="4"/>
  <c r="I24" i="4"/>
  <c r="I25" i="4"/>
  <c r="A55" i="4"/>
  <c r="B55" i="4"/>
  <c r="C55" i="4"/>
  <c r="D55" i="4"/>
  <c r="E55" i="4"/>
  <c r="G2" i="4"/>
  <c r="H2" i="4"/>
  <c r="I2" i="4"/>
  <c r="J2" i="4"/>
  <c r="F2" i="4"/>
  <c r="L17" i="4"/>
  <c r="L15" i="4"/>
  <c r="L16" i="4"/>
  <c r="L14" i="4"/>
  <c r="L3" i="4"/>
  <c r="L4" i="4"/>
  <c r="L5" i="4"/>
  <c r="L6" i="4"/>
  <c r="L7" i="4"/>
  <c r="L8" i="4"/>
  <c r="L9" i="4"/>
  <c r="L10" i="4"/>
  <c r="L11" i="4"/>
  <c r="L12" i="4"/>
  <c r="L13" i="4"/>
  <c r="L25" i="4"/>
  <c r="L26" i="4"/>
  <c r="L27" i="4"/>
  <c r="L28" i="4"/>
  <c r="L29" i="4"/>
  <c r="L30" i="4"/>
  <c r="L31" i="4"/>
  <c r="L32" i="4"/>
  <c r="L33" i="4"/>
  <c r="L34" i="4"/>
  <c r="L35" i="4"/>
  <c r="L36" i="4"/>
  <c r="L37" i="4"/>
  <c r="L38" i="4"/>
  <c r="L39" i="4"/>
  <c r="L40" i="4"/>
  <c r="L41" i="4"/>
  <c r="L42" i="4"/>
  <c r="L43" i="4"/>
  <c r="L44" i="4"/>
  <c r="L45" i="4"/>
  <c r="L46" i="4"/>
  <c r="L47" i="4"/>
  <c r="L48" i="4"/>
  <c r="L49" i="4"/>
  <c r="L50" i="4"/>
  <c r="L51" i="4"/>
  <c r="L52" i="4"/>
  <c r="L53" i="4"/>
  <c r="L54" i="4"/>
  <c r="L2" i="4"/>
  <c r="C3" i="11"/>
  <c r="C4" i="11"/>
  <c r="C5" i="11"/>
  <c r="C6" i="11"/>
  <c r="C7" i="11"/>
  <c r="C8" i="11"/>
  <c r="C9" i="11"/>
  <c r="C10" i="11"/>
  <c r="C11" i="11"/>
  <c r="C12" i="11"/>
  <c r="C13" i="11"/>
  <c r="C14" i="11"/>
  <c r="C15" i="11"/>
  <c r="C16" i="11"/>
  <c r="C17" i="11"/>
  <c r="C18" i="11"/>
  <c r="C19" i="11"/>
  <c r="C20" i="11"/>
  <c r="K54" i="4"/>
  <c r="D3" i="4"/>
  <c r="D4" i="4"/>
  <c r="D5" i="4"/>
  <c r="D6" i="4"/>
  <c r="D7" i="4"/>
  <c r="D8" i="4"/>
  <c r="D9" i="4"/>
  <c r="D10" i="4"/>
  <c r="D11" i="4"/>
  <c r="D12" i="4"/>
  <c r="D13" i="4"/>
  <c r="D14" i="4"/>
  <c r="D15" i="4"/>
  <c r="D16" i="4"/>
  <c r="D17" i="4"/>
  <c r="D18" i="4"/>
  <c r="D19" i="4"/>
  <c r="D20" i="4"/>
  <c r="D21" i="4"/>
  <c r="D22" i="4"/>
  <c r="D23" i="4"/>
  <c r="D24" i="4"/>
  <c r="D25" i="4"/>
  <c r="D26" i="4"/>
  <c r="D27" i="4"/>
  <c r="D28" i="4"/>
  <c r="D29" i="4"/>
  <c r="D30" i="4"/>
  <c r="D31" i="4"/>
  <c r="D32" i="4"/>
  <c r="D33" i="4"/>
  <c r="D34" i="4"/>
  <c r="D35" i="4"/>
  <c r="D36" i="4"/>
  <c r="D37" i="4"/>
  <c r="D38" i="4"/>
  <c r="D39" i="4"/>
  <c r="D40" i="4"/>
  <c r="D41" i="4"/>
  <c r="D42" i="4"/>
  <c r="D43" i="4"/>
  <c r="D44" i="4"/>
  <c r="D45" i="4"/>
  <c r="D46" i="4"/>
  <c r="D47" i="4"/>
  <c r="D48" i="4"/>
  <c r="D49" i="4"/>
  <c r="D50" i="4"/>
  <c r="D51" i="4"/>
  <c r="D52" i="4"/>
  <c r="D53" i="4"/>
  <c r="D54" i="4"/>
  <c r="D2" i="4"/>
  <c r="C3" i="4"/>
  <c r="C4" i="4"/>
  <c r="C5" i="4"/>
  <c r="C6" i="4"/>
  <c r="C7" i="4"/>
  <c r="C8" i="4"/>
  <c r="C9" i="4"/>
  <c r="C10" i="4"/>
  <c r="C11" i="4"/>
  <c r="C12" i="4"/>
  <c r="C13" i="4"/>
  <c r="C14" i="4"/>
  <c r="C15" i="4"/>
  <c r="N4" i="6" s="1"/>
  <c r="C16" i="4"/>
  <c r="O4" i="6" s="1"/>
  <c r="C17" i="4"/>
  <c r="P4" i="6" s="1"/>
  <c r="C18" i="4"/>
  <c r="Q4" i="6" s="1"/>
  <c r="C19" i="4"/>
  <c r="R4" i="6" s="1"/>
  <c r="C20" i="4"/>
  <c r="S4" i="6" s="1"/>
  <c r="C21" i="4"/>
  <c r="C22" i="4"/>
  <c r="U4" i="6" s="1"/>
  <c r="C23" i="4"/>
  <c r="V4" i="6" s="1"/>
  <c r="C24" i="4"/>
  <c r="W4" i="6" s="1"/>
  <c r="C25" i="4"/>
  <c r="X4" i="6" s="1"/>
  <c r="C26" i="4"/>
  <c r="Y4" i="6" s="1"/>
  <c r="C27" i="4"/>
  <c r="Z4" i="6" s="1"/>
  <c r="C28" i="4"/>
  <c r="AA4" i="6" s="1"/>
  <c r="C29" i="4"/>
  <c r="AB4" i="6" s="1"/>
  <c r="C30" i="4"/>
  <c r="AC4" i="6" s="1"/>
  <c r="C31" i="4"/>
  <c r="AD4" i="6" s="1"/>
  <c r="C32" i="4"/>
  <c r="AE4" i="6" s="1"/>
  <c r="C33" i="4"/>
  <c r="AF4" i="6" s="1"/>
  <c r="C34" i="4"/>
  <c r="AG4" i="6" s="1"/>
  <c r="C35" i="4"/>
  <c r="AH4" i="6" s="1"/>
  <c r="C36" i="4"/>
  <c r="AI4" i="6" s="1"/>
  <c r="C37" i="4"/>
  <c r="AJ4" i="6" s="1"/>
  <c r="C38" i="4"/>
  <c r="C39" i="4"/>
  <c r="C40" i="4"/>
  <c r="C41" i="4"/>
  <c r="C42" i="4"/>
  <c r="C43" i="4"/>
  <c r="C44" i="4"/>
  <c r="C45" i="4"/>
  <c r="C46" i="4"/>
  <c r="C47" i="4"/>
  <c r="C48" i="4"/>
  <c r="C49" i="4"/>
  <c r="C50" i="4"/>
  <c r="C51" i="4"/>
  <c r="C52" i="4"/>
  <c r="C53" i="4"/>
  <c r="C54" i="4"/>
  <c r="C2" i="4"/>
  <c r="B14" i="4"/>
  <c r="B15" i="4"/>
  <c r="B16" i="4"/>
  <c r="B17" i="4"/>
  <c r="B18" i="4"/>
  <c r="B19" i="4"/>
  <c r="B20" i="4"/>
  <c r="B21" i="4"/>
  <c r="B22" i="4"/>
  <c r="B23" i="4"/>
  <c r="B24" i="4"/>
  <c r="B25" i="4"/>
  <c r="B26" i="4"/>
  <c r="B27" i="4"/>
  <c r="B28" i="4"/>
  <c r="B29" i="4"/>
  <c r="B30" i="4"/>
  <c r="B31" i="4"/>
  <c r="B32" i="4"/>
  <c r="B33" i="4"/>
  <c r="B34" i="4"/>
  <c r="B35" i="4"/>
  <c r="B36" i="4"/>
  <c r="B37" i="4"/>
  <c r="B38" i="4"/>
  <c r="B39" i="4"/>
  <c r="B40" i="4"/>
  <c r="B41" i="4"/>
  <c r="B42" i="4"/>
  <c r="B43" i="4"/>
  <c r="B44" i="4"/>
  <c r="B45" i="4"/>
  <c r="B46" i="4"/>
  <c r="B47" i="4"/>
  <c r="B48" i="4"/>
  <c r="B49" i="4"/>
  <c r="B50" i="4"/>
  <c r="B51" i="4"/>
  <c r="B52" i="4"/>
  <c r="B53" i="4"/>
  <c r="A54" i="4"/>
  <c r="B54" i="4"/>
  <c r="B3" i="4"/>
  <c r="B4" i="4"/>
  <c r="B5" i="4"/>
  <c r="B6" i="4"/>
  <c r="B7" i="4"/>
  <c r="B8" i="4"/>
  <c r="B9" i="4"/>
  <c r="B10" i="4"/>
  <c r="B11" i="4"/>
  <c r="B12" i="4"/>
  <c r="B13" i="4"/>
  <c r="B2" i="4"/>
  <c r="B9" i="11"/>
  <c r="B10" i="11"/>
  <c r="C4" i="9" l="1"/>
  <c r="C4" i="6" s="1"/>
  <c r="C11" i="9"/>
  <c r="J4" i="6" s="1"/>
  <c r="C3" i="9"/>
  <c r="B4" i="6" s="1"/>
  <c r="C9" i="9"/>
  <c r="H4" i="6" s="1"/>
  <c r="C8" i="9"/>
  <c r="G4" i="6" s="1"/>
  <c r="C2" i="9"/>
  <c r="A4" i="6" s="1"/>
  <c r="C7" i="9"/>
  <c r="F4" i="6" s="1"/>
  <c r="C6" i="9"/>
  <c r="E4" i="6" s="1"/>
  <c r="C10" i="9"/>
  <c r="I4" i="6" s="1"/>
  <c r="C5" i="9"/>
  <c r="D4" i="6" s="1"/>
  <c r="C12" i="9"/>
  <c r="K4" i="6" s="1"/>
  <c r="C14" i="9"/>
  <c r="M4" i="6" s="1"/>
  <c r="C13" i="9"/>
  <c r="L4" i="6" s="1"/>
  <c r="G6" i="18" s="1"/>
  <c r="G12" i="21"/>
  <c r="G12" i="20"/>
  <c r="B18" i="21"/>
  <c r="B18" i="20"/>
  <c r="B12" i="21"/>
  <c r="B12" i="20"/>
  <c r="B6" i="21"/>
  <c r="B6" i="20"/>
  <c r="G18" i="21"/>
  <c r="G18" i="20"/>
  <c r="G6" i="21"/>
  <c r="G6" i="20"/>
  <c r="B12" i="16"/>
  <c r="B12" i="19"/>
  <c r="G6" i="16"/>
  <c r="G6" i="19"/>
  <c r="B30" i="19"/>
  <c r="B18" i="16"/>
  <c r="B18" i="19"/>
  <c r="B6" i="16"/>
  <c r="B6" i="19"/>
  <c r="B24" i="16"/>
  <c r="B24" i="19"/>
  <c r="G30" i="19"/>
  <c r="G18" i="19"/>
  <c r="G24" i="16"/>
  <c r="G24" i="19"/>
  <c r="G12" i="16"/>
  <c r="G12" i="19"/>
  <c r="G24" i="18"/>
  <c r="G12" i="18"/>
  <c r="B18" i="18"/>
  <c r="B24" i="18"/>
  <c r="B30" i="18"/>
  <c r="G18" i="18"/>
  <c r="G18" i="16"/>
  <c r="G30" i="16"/>
  <c r="B18" i="17"/>
  <c r="B12" i="17"/>
  <c r="G6" i="17"/>
  <c r="G12" i="17"/>
  <c r="B6" i="17"/>
  <c r="B30" i="16"/>
  <c r="G18" i="17"/>
  <c r="B30" i="14"/>
  <c r="G18" i="14"/>
  <c r="B24" i="14"/>
  <c r="B18" i="14"/>
  <c r="G12" i="14"/>
  <c r="B11" i="11"/>
  <c r="B3" i="11"/>
  <c r="B8" i="11"/>
  <c r="B2" i="11"/>
  <c r="B12" i="11"/>
  <c r="B7" i="11"/>
  <c r="B6" i="11"/>
  <c r="B13" i="11"/>
  <c r="B5" i="11"/>
  <c r="B4" i="11"/>
  <c r="B36" i="11"/>
  <c r="B34" i="11"/>
  <c r="B32" i="11"/>
  <c r="B30" i="11"/>
  <c r="B28" i="11"/>
  <c r="B26" i="11"/>
  <c r="B24" i="11"/>
  <c r="B22" i="11"/>
  <c r="B20" i="11"/>
  <c r="B18" i="11"/>
  <c r="B16" i="11"/>
  <c r="B14" i="11"/>
  <c r="B35" i="11"/>
  <c r="B33" i="11"/>
  <c r="B31" i="11"/>
  <c r="B29" i="11"/>
  <c r="B27" i="11"/>
  <c r="B25" i="11"/>
  <c r="B23" i="11"/>
  <c r="B21" i="11"/>
  <c r="B19" i="11"/>
  <c r="B17" i="11"/>
  <c r="B15" i="11"/>
  <c r="A51" i="4"/>
  <c r="B51" i="11"/>
  <c r="K52" i="4"/>
  <c r="C52" i="11"/>
  <c r="K48" i="4"/>
  <c r="C48" i="11"/>
  <c r="K44" i="4"/>
  <c r="C44" i="11"/>
  <c r="K40" i="4"/>
  <c r="C40" i="11"/>
  <c r="K36" i="4"/>
  <c r="C36" i="11"/>
  <c r="K32" i="4"/>
  <c r="C32" i="11"/>
  <c r="K28" i="4"/>
  <c r="C28" i="11"/>
  <c r="K24" i="4"/>
  <c r="C24" i="11"/>
  <c r="A41" i="9"/>
  <c r="A49" i="4"/>
  <c r="B49" i="11"/>
  <c r="A45" i="4"/>
  <c r="B45" i="11"/>
  <c r="A43" i="4"/>
  <c r="B43" i="11"/>
  <c r="A41" i="4"/>
  <c r="B41" i="11"/>
  <c r="A39" i="4"/>
  <c r="B39" i="11"/>
  <c r="A52" i="4"/>
  <c r="B52" i="11"/>
  <c r="K51" i="4"/>
  <c r="C51" i="11"/>
  <c r="K47" i="4"/>
  <c r="C47" i="11"/>
  <c r="K43" i="4"/>
  <c r="C43" i="11"/>
  <c r="K39" i="4"/>
  <c r="C39" i="11"/>
  <c r="K35" i="4"/>
  <c r="C35" i="11"/>
  <c r="K31" i="4"/>
  <c r="C31" i="11"/>
  <c r="K27" i="4"/>
  <c r="C27" i="11"/>
  <c r="K23" i="4"/>
  <c r="C23" i="11"/>
  <c r="A44" i="9"/>
  <c r="A40" i="9"/>
  <c r="A37" i="4"/>
  <c r="B37" i="9" s="1"/>
  <c r="AJ3" i="6" s="1"/>
  <c r="B37" i="11"/>
  <c r="A50" i="4"/>
  <c r="B50" i="11"/>
  <c r="A48" i="4"/>
  <c r="B48" i="11"/>
  <c r="A46" i="4"/>
  <c r="B46" i="11"/>
  <c r="A44" i="4"/>
  <c r="B44" i="11"/>
  <c r="A42" i="4"/>
  <c r="B42" i="11"/>
  <c r="A40" i="4"/>
  <c r="B40" i="11"/>
  <c r="A38" i="4"/>
  <c r="B38" i="9" s="1"/>
  <c r="B38" i="11"/>
  <c r="C50" i="11"/>
  <c r="K50" i="4"/>
  <c r="C46" i="11"/>
  <c r="K46" i="4"/>
  <c r="C42" i="11"/>
  <c r="K42" i="4"/>
  <c r="C38" i="11"/>
  <c r="K38" i="4"/>
  <c r="C34" i="11"/>
  <c r="K34" i="4"/>
  <c r="C30" i="11"/>
  <c r="K30" i="4"/>
  <c r="C26" i="11"/>
  <c r="K26" i="4"/>
  <c r="K22" i="4"/>
  <c r="C22" i="11"/>
  <c r="A43" i="9"/>
  <c r="A39" i="9"/>
  <c r="A53" i="4"/>
  <c r="B53" i="11"/>
  <c r="A47" i="4"/>
  <c r="B47" i="11"/>
  <c r="C53" i="11"/>
  <c r="K53" i="4"/>
  <c r="C49" i="11"/>
  <c r="K49" i="4"/>
  <c r="C45" i="11"/>
  <c r="K45" i="4"/>
  <c r="C41" i="11"/>
  <c r="K41" i="4"/>
  <c r="K37" i="4"/>
  <c r="C37" i="11"/>
  <c r="C33" i="11"/>
  <c r="K33" i="4"/>
  <c r="K29" i="4"/>
  <c r="C29" i="11"/>
  <c r="C25" i="11"/>
  <c r="K25" i="4"/>
  <c r="K21" i="4"/>
  <c r="C21" i="11"/>
  <c r="A42" i="9"/>
  <c r="T4" i="6"/>
  <c r="E38" i="4"/>
  <c r="E52" i="4"/>
  <c r="E48" i="4"/>
  <c r="E44" i="4"/>
  <c r="E40" i="4"/>
  <c r="E47" i="4"/>
  <c r="E39" i="4"/>
  <c r="A17" i="4"/>
  <c r="B17" i="9" s="1"/>
  <c r="P3" i="6" s="1"/>
  <c r="E21" i="4"/>
  <c r="K17" i="4"/>
  <c r="E13" i="4"/>
  <c r="K9" i="4"/>
  <c r="E5" i="4"/>
  <c r="A2" i="9"/>
  <c r="A2" i="6" s="1"/>
  <c r="A35" i="9"/>
  <c r="AH2" i="6" s="1"/>
  <c r="A31" i="9"/>
  <c r="AD2" i="6" s="1"/>
  <c r="A27" i="9"/>
  <c r="Z2" i="6" s="1"/>
  <c r="A23" i="9"/>
  <c r="V2" i="6" s="1"/>
  <c r="A10" i="9"/>
  <c r="I2" i="6" s="1"/>
  <c r="A6" i="9"/>
  <c r="E2" i="6" s="1"/>
  <c r="A16" i="9"/>
  <c r="O2" i="6" s="1"/>
  <c r="A20" i="9"/>
  <c r="S2" i="6" s="1"/>
  <c r="A3" i="4"/>
  <c r="B3" i="9" s="1"/>
  <c r="B3" i="6" s="1"/>
  <c r="A35" i="4"/>
  <c r="B35" i="9" s="1"/>
  <c r="AH3" i="6" s="1"/>
  <c r="A31" i="4"/>
  <c r="B31" i="9" s="1"/>
  <c r="AD3" i="6" s="1"/>
  <c r="A27" i="4"/>
  <c r="B27" i="9" s="1"/>
  <c r="Z3" i="6" s="1"/>
  <c r="A23" i="4"/>
  <c r="B23" i="9" s="1"/>
  <c r="V3" i="6" s="1"/>
  <c r="A19" i="4"/>
  <c r="B19" i="9" s="1"/>
  <c r="R3" i="6" s="1"/>
  <c r="A10" i="4"/>
  <c r="B10" i="9" s="1"/>
  <c r="I3" i="6" s="1"/>
  <c r="B27" i="8" s="1"/>
  <c r="E36" i="4"/>
  <c r="E32" i="4"/>
  <c r="E28" i="4"/>
  <c r="E24" i="4"/>
  <c r="E20" i="4"/>
  <c r="K16" i="4"/>
  <c r="E12" i="4"/>
  <c r="K8" i="4"/>
  <c r="K4" i="4"/>
  <c r="A38" i="9"/>
  <c r="A34" i="9"/>
  <c r="AG2" i="6" s="1"/>
  <c r="A30" i="9"/>
  <c r="AC2" i="6" s="1"/>
  <c r="A26" i="9"/>
  <c r="Y2" i="6" s="1"/>
  <c r="A13" i="9"/>
  <c r="L2" i="6" s="1"/>
  <c r="A9" i="9"/>
  <c r="H2" i="6" s="1"/>
  <c r="A5" i="9"/>
  <c r="D2" i="6" s="1"/>
  <c r="A15" i="9"/>
  <c r="N2" i="6" s="1"/>
  <c r="A19" i="9"/>
  <c r="R2" i="6" s="1"/>
  <c r="A11" i="4"/>
  <c r="B11" i="9" s="1"/>
  <c r="J3" i="6" s="1"/>
  <c r="A33" i="4"/>
  <c r="B33" i="9" s="1"/>
  <c r="AF3" i="6" s="1"/>
  <c r="A29" i="4"/>
  <c r="B29" i="9" s="1"/>
  <c r="AB3" i="6" s="1"/>
  <c r="A25" i="4"/>
  <c r="B25" i="9" s="1"/>
  <c r="X3" i="6" s="1"/>
  <c r="A2" i="4"/>
  <c r="B2" i="9" s="1"/>
  <c r="A3" i="6" s="1"/>
  <c r="A13" i="4"/>
  <c r="B13" i="9" s="1"/>
  <c r="L3" i="6" s="1"/>
  <c r="A9" i="4"/>
  <c r="B9" i="9" s="1"/>
  <c r="H3" i="6" s="1"/>
  <c r="A5" i="4"/>
  <c r="B5" i="9" s="1"/>
  <c r="D3" i="6" s="1"/>
  <c r="A36" i="4"/>
  <c r="B36" i="9" s="1"/>
  <c r="AI3" i="6" s="1"/>
  <c r="A34" i="4"/>
  <c r="A32" i="4"/>
  <c r="B32" i="9" s="1"/>
  <c r="AE3" i="6" s="1"/>
  <c r="A30" i="4"/>
  <c r="B30" i="9" s="1"/>
  <c r="AC3" i="6" s="1"/>
  <c r="A28" i="4"/>
  <c r="B28" i="9" s="1"/>
  <c r="AA3" i="6" s="1"/>
  <c r="A26" i="4"/>
  <c r="A24" i="4"/>
  <c r="B24" i="9" s="1"/>
  <c r="W3" i="6" s="1"/>
  <c r="A22" i="4"/>
  <c r="A20" i="4"/>
  <c r="B20" i="9" s="1"/>
  <c r="S3" i="6" s="1"/>
  <c r="A18" i="4"/>
  <c r="B18" i="9" s="1"/>
  <c r="Q3" i="6" s="1"/>
  <c r="A16" i="4"/>
  <c r="B16" i="9" s="1"/>
  <c r="O3" i="6" s="1"/>
  <c r="A14" i="4"/>
  <c r="E2" i="4"/>
  <c r="C2" i="11"/>
  <c r="E31" i="4"/>
  <c r="E23" i="4"/>
  <c r="K19" i="4"/>
  <c r="K15" i="4"/>
  <c r="K11" i="4"/>
  <c r="K7" i="4"/>
  <c r="K3" i="4"/>
  <c r="A37" i="9"/>
  <c r="AJ2" i="6" s="1"/>
  <c r="A33" i="9"/>
  <c r="AF2" i="6" s="1"/>
  <c r="A29" i="9"/>
  <c r="AB2" i="6" s="1"/>
  <c r="A25" i="9"/>
  <c r="X2" i="6" s="1"/>
  <c r="A12" i="9"/>
  <c r="K2" i="6" s="1"/>
  <c r="A8" i="9"/>
  <c r="G2" i="6" s="1"/>
  <c r="A4" i="9"/>
  <c r="C2" i="6" s="1"/>
  <c r="A17" i="9"/>
  <c r="P2" i="6" s="1"/>
  <c r="A22" i="9"/>
  <c r="U2" i="6" s="1"/>
  <c r="A18" i="9"/>
  <c r="Q2" i="6" s="1"/>
  <c r="A7" i="4"/>
  <c r="B7" i="9" s="1"/>
  <c r="F3" i="6" s="1"/>
  <c r="A21" i="4"/>
  <c r="B21" i="9" s="1"/>
  <c r="T3" i="6" s="1"/>
  <c r="A15" i="4"/>
  <c r="B15" i="9" s="1"/>
  <c r="N3" i="6" s="1"/>
  <c r="A6" i="4"/>
  <c r="A12" i="4"/>
  <c r="B12" i="9" s="1"/>
  <c r="K3" i="6" s="1"/>
  <c r="A8" i="4"/>
  <c r="B8" i="9" s="1"/>
  <c r="G3" i="6" s="1"/>
  <c r="A4" i="4"/>
  <c r="B4" i="9" s="1"/>
  <c r="C3" i="6" s="1"/>
  <c r="E30" i="4"/>
  <c r="E18" i="4"/>
  <c r="E14" i="4"/>
  <c r="E10" i="4"/>
  <c r="E6" i="4"/>
  <c r="A36" i="9"/>
  <c r="AI2" i="6" s="1"/>
  <c r="A32" i="9"/>
  <c r="AE2" i="6" s="1"/>
  <c r="A28" i="9"/>
  <c r="AA2" i="6" s="1"/>
  <c r="A24" i="9"/>
  <c r="W2" i="6" s="1"/>
  <c r="A11" i="9"/>
  <c r="J2" i="6" s="1"/>
  <c r="A7" i="9"/>
  <c r="F2" i="6" s="1"/>
  <c r="A3" i="9"/>
  <c r="B2" i="6" s="1"/>
  <c r="A14" i="9"/>
  <c r="M2" i="6" s="1"/>
  <c r="A21" i="9"/>
  <c r="T2" i="6" s="1"/>
  <c r="E7" i="4"/>
  <c r="K13" i="4"/>
  <c r="E46" i="4"/>
  <c r="K12" i="4"/>
  <c r="E22" i="4"/>
  <c r="K2" i="4"/>
  <c r="K6" i="4"/>
  <c r="K14" i="4"/>
  <c r="E54" i="4"/>
  <c r="E4" i="4"/>
  <c r="K5" i="4"/>
  <c r="E15" i="4"/>
  <c r="E49" i="4"/>
  <c r="E41" i="4"/>
  <c r="E33" i="4"/>
  <c r="E25" i="4"/>
  <c r="E51" i="4"/>
  <c r="E43" i="4"/>
  <c r="E27" i="4"/>
  <c r="E17" i="4"/>
  <c r="E9" i="4"/>
  <c r="E53" i="4"/>
  <c r="E45" i="4"/>
  <c r="E37" i="4"/>
  <c r="E29" i="4"/>
  <c r="E11" i="4"/>
  <c r="E3" i="4"/>
  <c r="K20" i="4"/>
  <c r="E35" i="4"/>
  <c r="E50" i="4"/>
  <c r="E42" i="4"/>
  <c r="E34" i="4"/>
  <c r="E26" i="4"/>
  <c r="E16" i="4"/>
  <c r="E8" i="4"/>
  <c r="K18" i="4"/>
  <c r="K10" i="4"/>
  <c r="E19" i="4"/>
  <c r="B18" i="8" l="1"/>
  <c r="B18" i="13"/>
  <c r="G18" i="8"/>
  <c r="G18" i="13"/>
  <c r="B6" i="8"/>
  <c r="B6" i="13"/>
  <c r="B24" i="8"/>
  <c r="B24" i="13"/>
  <c r="G24" i="8"/>
  <c r="G24" i="13"/>
  <c r="G6" i="8"/>
  <c r="G6" i="13"/>
  <c r="G30" i="8"/>
  <c r="G30" i="13"/>
  <c r="G12" i="8"/>
  <c r="G12" i="13"/>
  <c r="B30" i="8"/>
  <c r="B30" i="13"/>
  <c r="B12" i="8"/>
  <c r="B12" i="13"/>
  <c r="B12" i="18"/>
  <c r="B12" i="14"/>
  <c r="B6" i="14"/>
  <c r="B6" i="18"/>
  <c r="G6" i="14"/>
  <c r="G14" i="21"/>
  <c r="G14" i="20"/>
  <c r="B15" i="21"/>
  <c r="B15" i="20"/>
  <c r="B8" i="21"/>
  <c r="B8" i="20"/>
  <c r="G9" i="21"/>
  <c r="G9" i="20"/>
  <c r="B2" i="21"/>
  <c r="B2" i="20"/>
  <c r="B14" i="21"/>
  <c r="B14" i="20"/>
  <c r="G8" i="21"/>
  <c r="G8" i="20"/>
  <c r="G3" i="21"/>
  <c r="G3" i="20"/>
  <c r="G15" i="21"/>
  <c r="G15" i="20"/>
  <c r="G2" i="21"/>
  <c r="G2" i="20"/>
  <c r="B3" i="21"/>
  <c r="B3" i="20"/>
  <c r="G20" i="16"/>
  <c r="G20" i="19"/>
  <c r="G9" i="16"/>
  <c r="G9" i="19"/>
  <c r="G21" i="16"/>
  <c r="G21" i="19"/>
  <c r="G15" i="16"/>
  <c r="G15" i="19"/>
  <c r="B20" i="16"/>
  <c r="B20" i="19"/>
  <c r="B2" i="16"/>
  <c r="B2" i="19"/>
  <c r="B26" i="19"/>
  <c r="G27" i="19"/>
  <c r="G14" i="16"/>
  <c r="G14" i="19"/>
  <c r="B27" i="19"/>
  <c r="G3" i="16"/>
  <c r="G3" i="19"/>
  <c r="B8" i="16"/>
  <c r="B8" i="19"/>
  <c r="B9" i="16"/>
  <c r="B9" i="19"/>
  <c r="B14" i="16"/>
  <c r="B14" i="19"/>
  <c r="G2" i="16"/>
  <c r="G2" i="19"/>
  <c r="G8" i="16"/>
  <c r="G8" i="19"/>
  <c r="B21" i="16"/>
  <c r="B21" i="19"/>
  <c r="G26" i="19"/>
  <c r="B3" i="18"/>
  <c r="G2" i="18"/>
  <c r="B8" i="18"/>
  <c r="B20" i="18"/>
  <c r="B15" i="18"/>
  <c r="G8" i="18"/>
  <c r="B26" i="18"/>
  <c r="G27" i="18"/>
  <c r="G26" i="18"/>
  <c r="G20" i="18"/>
  <c r="G9" i="18"/>
  <c r="B2" i="18"/>
  <c r="B21" i="18"/>
  <c r="G3" i="18"/>
  <c r="B14" i="18"/>
  <c r="G14" i="18"/>
  <c r="B27" i="18"/>
  <c r="G21" i="18"/>
  <c r="G15" i="18"/>
  <c r="G30" i="18"/>
  <c r="G21" i="8"/>
  <c r="G21" i="13"/>
  <c r="B9" i="8"/>
  <c r="B9" i="13"/>
  <c r="G8" i="8"/>
  <c r="G8" i="13"/>
  <c r="B27" i="13"/>
  <c r="B2" i="8"/>
  <c r="B2" i="13"/>
  <c r="B21" i="8"/>
  <c r="B21" i="13"/>
  <c r="B3" i="8"/>
  <c r="B3" i="13"/>
  <c r="G20" i="8"/>
  <c r="G20" i="13"/>
  <c r="B14" i="8"/>
  <c r="B14" i="13"/>
  <c r="B8" i="8"/>
  <c r="B8" i="13"/>
  <c r="B26" i="8"/>
  <c r="B26" i="13"/>
  <c r="B20" i="8"/>
  <c r="B20" i="13"/>
  <c r="G2" i="8"/>
  <c r="G2" i="13"/>
  <c r="G14" i="8"/>
  <c r="G14" i="13"/>
  <c r="G27" i="8"/>
  <c r="G27" i="13"/>
  <c r="G26" i="8"/>
  <c r="G26" i="13"/>
  <c r="G15" i="8"/>
  <c r="G15" i="13"/>
  <c r="G9" i="8"/>
  <c r="G9" i="13"/>
  <c r="G3" i="8"/>
  <c r="G3" i="13"/>
  <c r="B2" i="17"/>
  <c r="G14" i="17"/>
  <c r="B27" i="16"/>
  <c r="B3" i="17"/>
  <c r="G15" i="17"/>
  <c r="B14" i="17"/>
  <c r="G3" i="17"/>
  <c r="B26" i="16"/>
  <c r="G27" i="16"/>
  <c r="B15" i="17"/>
  <c r="B8" i="17"/>
  <c r="G9" i="17"/>
  <c r="G26" i="16"/>
  <c r="G8" i="17"/>
  <c r="G2" i="17"/>
  <c r="B27" i="14"/>
  <c r="G20" i="14"/>
  <c r="G30" i="14"/>
  <c r="G15" i="14"/>
  <c r="B20" i="14"/>
  <c r="B26" i="14"/>
  <c r="G24" i="14"/>
  <c r="G27" i="14"/>
  <c r="G14" i="14"/>
  <c r="G21" i="14"/>
  <c r="B21" i="14"/>
  <c r="G26" i="14"/>
  <c r="B15" i="14"/>
  <c r="B14" i="14"/>
  <c r="G3" i="14"/>
  <c r="G2" i="14"/>
  <c r="B8" i="14"/>
  <c r="G9" i="14"/>
  <c r="B3" i="14"/>
  <c r="B2" i="14"/>
  <c r="G8" i="14"/>
  <c r="B26" i="9"/>
  <c r="Y3" i="6" s="1"/>
  <c r="B22" i="9"/>
  <c r="U3" i="6" s="1"/>
  <c r="B34" i="9"/>
  <c r="AG3" i="6" s="1"/>
  <c r="B6" i="9"/>
  <c r="E3" i="6" s="1"/>
  <c r="B14" i="9"/>
  <c r="M3" i="6" s="1"/>
  <c r="B9" i="21" l="1"/>
  <c r="B9" i="20"/>
  <c r="B3" i="16"/>
  <c r="B3" i="19"/>
  <c r="B15" i="16"/>
  <c r="B15" i="19"/>
  <c r="B9" i="18"/>
  <c r="B15" i="8"/>
  <c r="B15" i="13"/>
  <c r="B9" i="17"/>
  <c r="B9" i="14"/>
</calcChain>
</file>

<file path=xl/sharedStrings.xml><?xml version="1.0" encoding="utf-8"?>
<sst xmlns="http://schemas.openxmlformats.org/spreadsheetml/2006/main" count="1151" uniqueCount="649">
  <si>
    <t>Carlos</t>
  </si>
  <si>
    <t>Sarille Cadenas</t>
  </si>
  <si>
    <t>csarille@televes.com</t>
  </si>
  <si>
    <t>comedor I+D+i</t>
  </si>
  <si>
    <t>MIGUEL</t>
  </si>
  <si>
    <t>RUIZ GARCIA</t>
  </si>
  <si>
    <t>mruiz@televes.com</t>
  </si>
  <si>
    <t>Laura</t>
  </si>
  <si>
    <t>Simón Campos</t>
  </si>
  <si>
    <t>lausim@televes.com</t>
  </si>
  <si>
    <t>Eduard</t>
  </si>
  <si>
    <t>Franquet Sugrañes</t>
  </si>
  <si>
    <t>eduard.franquet@gmail.com</t>
  </si>
  <si>
    <t>Alba</t>
  </si>
  <si>
    <t>Gallardo</t>
  </si>
  <si>
    <t>albgal@televes.com</t>
  </si>
  <si>
    <t>Marcos</t>
  </si>
  <si>
    <t>Rodríguez Sabugueiro</t>
  </si>
  <si>
    <t>mrodriguez@televes.com</t>
  </si>
  <si>
    <t>Jorge</t>
  </si>
  <si>
    <t>Villarino Rey</t>
  </si>
  <si>
    <t>jvillarino@televes.com</t>
  </si>
  <si>
    <t>Olga</t>
  </si>
  <si>
    <t>Calderón Asensio</t>
  </si>
  <si>
    <t>ocalderon@arantia.com</t>
  </si>
  <si>
    <t>IVÁN</t>
  </si>
  <si>
    <t>RODRÍGUEZ DORADO</t>
  </si>
  <si>
    <t>irodriguez@televes.com</t>
  </si>
  <si>
    <t>comedor Comercial</t>
  </si>
  <si>
    <t>Lucía</t>
  </si>
  <si>
    <t>Pérez Garabán</t>
  </si>
  <si>
    <t>lperez@arantia.com</t>
  </si>
  <si>
    <t>Ismael</t>
  </si>
  <si>
    <t>Rosende Rey</t>
  </si>
  <si>
    <t>isrosrey@yahoo.es</t>
  </si>
  <si>
    <t>CAROLINA</t>
  </si>
  <si>
    <t>GRANDAL GARCIA</t>
  </si>
  <si>
    <t>cgrandal@televes.com</t>
  </si>
  <si>
    <t>Enrique</t>
  </si>
  <si>
    <t>Romay Castiñeira</t>
  </si>
  <si>
    <t>eromay@televes.com</t>
  </si>
  <si>
    <t>Javier</t>
  </si>
  <si>
    <t>Augusto Gonzalez</t>
  </si>
  <si>
    <t>jaugusto@televes.com</t>
  </si>
  <si>
    <t>Juan</t>
  </si>
  <si>
    <t>Lado Veiga</t>
  </si>
  <si>
    <t>jualad@televes.com</t>
  </si>
  <si>
    <t>Manuel</t>
  </si>
  <si>
    <t>Regueiro Seoane</t>
  </si>
  <si>
    <t>manreg@televes.com</t>
  </si>
  <si>
    <t>Alicia</t>
  </si>
  <si>
    <t>Mourelle Blanco</t>
  </si>
  <si>
    <t>amourelle@televes.com</t>
  </si>
  <si>
    <t>Luis Carlos</t>
  </si>
  <si>
    <t>Argudín Diéguez</t>
  </si>
  <si>
    <t>largudin@gsertel.com</t>
  </si>
  <si>
    <t>comedor Rocha</t>
  </si>
  <si>
    <t>Brais</t>
  </si>
  <si>
    <t>Marquina de Sas</t>
  </si>
  <si>
    <t>bmarquina@gsertel.com</t>
  </si>
  <si>
    <t>Rodríguez López</t>
  </si>
  <si>
    <t>albarodriguez@televes.com</t>
  </si>
  <si>
    <t>¡</t>
  </si>
  <si>
    <t>David</t>
  </si>
  <si>
    <t>Gómez García</t>
  </si>
  <si>
    <t>davgom81@gmail.com</t>
  </si>
  <si>
    <t>Pablo</t>
  </si>
  <si>
    <t>Iglesias Miragaya</t>
  </si>
  <si>
    <t>pabigl@televes.com</t>
  </si>
  <si>
    <t>Nicolás</t>
  </si>
  <si>
    <t>Viaño Santasmarinas</t>
  </si>
  <si>
    <t>nviano@televes.com</t>
  </si>
  <si>
    <t>Benigno</t>
  </si>
  <si>
    <t>Souto Cereijo</t>
  </si>
  <si>
    <t>bensou@hotmail.es</t>
  </si>
  <si>
    <t>Francisco</t>
  </si>
  <si>
    <t>Fariña Fernández</t>
  </si>
  <si>
    <t>frafar@televes.com</t>
  </si>
  <si>
    <t>Yago</t>
  </si>
  <si>
    <t>Mera Rodríguez</t>
  </si>
  <si>
    <t>ymera@gsertel.com</t>
  </si>
  <si>
    <t>Santiago</t>
  </si>
  <si>
    <t>Antón Area</t>
  </si>
  <si>
    <t>sdifda@gmail.com</t>
  </si>
  <si>
    <t>Estefanía</t>
  </si>
  <si>
    <t>Vigo Caramés</t>
  </si>
  <si>
    <t>evigo2009@gmail.com</t>
  </si>
  <si>
    <t>Suarez Mendez</t>
  </si>
  <si>
    <t>juasua@televes.com</t>
  </si>
  <si>
    <t>Iglesias Gonzalez</t>
  </si>
  <si>
    <t>kikeiglesias@gmail.com</t>
  </si>
  <si>
    <t>RODRIGO</t>
  </si>
  <si>
    <t>CAO</t>
  </si>
  <si>
    <t>roicao@televes.com</t>
  </si>
  <si>
    <t>Manuela</t>
  </si>
  <si>
    <t>Carrillo Domínguez</t>
  </si>
  <si>
    <t>mcarrillo@televes.com</t>
  </si>
  <si>
    <t>Antonio</t>
  </si>
  <si>
    <t>Iglesias Nogueira</t>
  </si>
  <si>
    <t>electroinformatica2003@yahoo.es</t>
  </si>
  <si>
    <t>Diego</t>
  </si>
  <si>
    <t>Rodríguez Noguerol</t>
  </si>
  <si>
    <t>diegonoguerol@hotmail.es</t>
  </si>
  <si>
    <t>JESÚS MANUEL</t>
  </si>
  <si>
    <t>FUENTES VILLAR</t>
  </si>
  <si>
    <t>jfuentes@gsertel.com</t>
  </si>
  <si>
    <t>AGUSTIN</t>
  </si>
  <si>
    <t>BARREIRO CASAIS</t>
  </si>
  <si>
    <t>agubar@televes.com</t>
  </si>
  <si>
    <t>Ojea Castro</t>
  </si>
  <si>
    <t>caroje@gsertel.com</t>
  </si>
  <si>
    <t>Elsa</t>
  </si>
  <si>
    <t>Abuin Boullon</t>
  </si>
  <si>
    <t>elsaabuin92@gmail.com</t>
  </si>
  <si>
    <t>Miguel</t>
  </si>
  <si>
    <t>Duarte Tallón</t>
  </si>
  <si>
    <t>mduarte@televes.com</t>
  </si>
  <si>
    <t>Jesus</t>
  </si>
  <si>
    <t>Porto Gomez</t>
  </si>
  <si>
    <t>jespor@televes.com</t>
  </si>
  <si>
    <t>ALEJANDRO</t>
  </si>
  <si>
    <t>GARCIA LINARES</t>
  </si>
  <si>
    <t>garcilinares@hotmail.com</t>
  </si>
  <si>
    <t>del Río Morales</t>
  </si>
  <si>
    <t>adelrio@televes.com</t>
  </si>
  <si>
    <t>Paula</t>
  </si>
  <si>
    <t>González Barreto</t>
  </si>
  <si>
    <t>paulaglezb8894@gmail.com</t>
  </si>
  <si>
    <t>Bruno</t>
  </si>
  <si>
    <t>Pérez Lorenzo</t>
  </si>
  <si>
    <t>bruper@televes.com</t>
  </si>
  <si>
    <t>Blanco Castiñeiras</t>
  </si>
  <si>
    <t>bcmanu@gmail.com</t>
  </si>
  <si>
    <t>Cao Lorenzo</t>
  </si>
  <si>
    <t>lucia.cao86@gmail.com</t>
  </si>
  <si>
    <t>González Alonso</t>
  </si>
  <si>
    <t>miguelgonzalez@televes.com</t>
  </si>
  <si>
    <t>Viaño Moure</t>
  </si>
  <si>
    <t>bravia@televes.com</t>
  </si>
  <si>
    <t>Efrén</t>
  </si>
  <si>
    <t>De La Fuente Lamas</t>
  </si>
  <si>
    <t>efren.delafuente.lamas@gmail.com</t>
  </si>
  <si>
    <t>Gabriel</t>
  </si>
  <si>
    <t>Viqueira Miranda</t>
  </si>
  <si>
    <t>gviqueira@gsertel.com</t>
  </si>
  <si>
    <t>JOSE LUIS</t>
  </si>
  <si>
    <t>BARRIO VILAS</t>
  </si>
  <si>
    <t>jbarrio@tredess.com</t>
  </si>
  <si>
    <t>RAMON</t>
  </si>
  <si>
    <t>CASTRO VAAMONDE</t>
  </si>
  <si>
    <t>rcastro@tredess.com</t>
  </si>
  <si>
    <t>Arnejo Domínguez</t>
  </si>
  <si>
    <t>darnejo@tredess.com</t>
  </si>
  <si>
    <t>Rodríguez Hierro</t>
  </si>
  <si>
    <t>drodriguez@tredess.com</t>
  </si>
  <si>
    <t>Salvador</t>
  </si>
  <si>
    <t>Mora García</t>
  </si>
  <si>
    <t>salva.mo@gmail.com</t>
  </si>
  <si>
    <t>ANDREA</t>
  </si>
  <si>
    <t>MIGUENS CORDO</t>
  </si>
  <si>
    <t>andmig@televes.com</t>
  </si>
  <si>
    <t>Iván</t>
  </si>
  <si>
    <t>Gómez Baúlde</t>
  </si>
  <si>
    <t>igomez@arantia.com</t>
  </si>
  <si>
    <t>Marina</t>
  </si>
  <si>
    <t>Llimona Torrente</t>
  </si>
  <si>
    <t>mllimona@televes.com</t>
  </si>
  <si>
    <t>Juan Ramón</t>
  </si>
  <si>
    <t>Veiga García</t>
  </si>
  <si>
    <t>jravei@televes.com</t>
  </si>
  <si>
    <t>Montserrat</t>
  </si>
  <si>
    <t>Lorenzo Nuñez</t>
  </si>
  <si>
    <t>monlor@televes.com</t>
  </si>
  <si>
    <t>Anxo</t>
  </si>
  <si>
    <t>Fernandez Iglesias</t>
  </si>
  <si>
    <t>afernandez@gsertel.com</t>
  </si>
  <si>
    <t>981 522 447</t>
  </si>
  <si>
    <t>Ana</t>
  </si>
  <si>
    <t>Lojo Miguéns</t>
  </si>
  <si>
    <t>alojo@tredess.com</t>
  </si>
  <si>
    <t>JULIAN</t>
  </si>
  <si>
    <t>MARTINEZ</t>
  </si>
  <si>
    <t>jumart@televes.com</t>
  </si>
  <si>
    <t>Rial Pazos</t>
  </si>
  <si>
    <t>prial@arantia.com</t>
  </si>
  <si>
    <t>ALBA</t>
  </si>
  <si>
    <t>COSTA OTERO</t>
  </si>
  <si>
    <t>acosta@televes.com</t>
  </si>
  <si>
    <t>Antom</t>
  </si>
  <si>
    <t>Meilán García</t>
  </si>
  <si>
    <t>ameilan@tredess.com</t>
  </si>
  <si>
    <t>Perez Maldonado</t>
  </si>
  <si>
    <t>manuelperez@televes.com</t>
  </si>
  <si>
    <t>Martínez Sanmartín</t>
  </si>
  <si>
    <t>jmartinez@tredess.com</t>
  </si>
  <si>
    <t>JUANJAVIER</t>
  </si>
  <si>
    <t>SEIJOPENIDO</t>
  </si>
  <si>
    <t>javsei@yahoo.es</t>
  </si>
  <si>
    <t>MILLAN REMEASR</t>
  </si>
  <si>
    <t>luismillanestrada1@gmail.com</t>
  </si>
  <si>
    <t>XOSÉ</t>
  </si>
  <si>
    <t>MARTÍNEZ OTERO</t>
  </si>
  <si>
    <t>xmartinez@televes.com</t>
  </si>
  <si>
    <t>CASTOR</t>
  </si>
  <si>
    <t>ALVAREZ MARTINEZ</t>
  </si>
  <si>
    <t>casdenoya@gmail.com</t>
  </si>
  <si>
    <t>Ferreiro Mareque</t>
  </si>
  <si>
    <t>pfm971@gmail.com</t>
  </si>
  <si>
    <t>VICTORIA</t>
  </si>
  <si>
    <t>SENDE GONZÁLEZ</t>
  </si>
  <si>
    <t>vicsen@televes.com</t>
  </si>
  <si>
    <t>Abades Caramés</t>
  </si>
  <si>
    <t>dabades@televes.com</t>
  </si>
  <si>
    <t>Tinta molúscos</t>
  </si>
  <si>
    <t>Cristian</t>
  </si>
  <si>
    <t>Basanta Ramil</t>
  </si>
  <si>
    <t>cribas@gsertel.com</t>
  </si>
  <si>
    <t>Berdullas Tomé</t>
  </si>
  <si>
    <t>pberdullas@arantia.com</t>
  </si>
  <si>
    <t>Víctor</t>
  </si>
  <si>
    <t>Sotelo Rúa</t>
  </si>
  <si>
    <t>vsotelo@televes.com</t>
  </si>
  <si>
    <t>Silvia</t>
  </si>
  <si>
    <t>González Vilas</t>
  </si>
  <si>
    <t>sgonzalez@televes.com</t>
  </si>
  <si>
    <t>Carolina</t>
  </si>
  <si>
    <t>Llanes Chouciño</t>
  </si>
  <si>
    <t>cllanes@tredess.com</t>
  </si>
  <si>
    <t>ANGEL</t>
  </si>
  <si>
    <t>TRILLO BLANCO</t>
  </si>
  <si>
    <t>atrillo@tredess.com</t>
  </si>
  <si>
    <t>Eduardo</t>
  </si>
  <si>
    <t>Sanchez Estevez</t>
  </si>
  <si>
    <t>efsanchez@tredess.com</t>
  </si>
  <si>
    <t>Susana</t>
  </si>
  <si>
    <t>Díaz Toubes</t>
  </si>
  <si>
    <t>susanadiaz@televes.com</t>
  </si>
  <si>
    <t>SALVADOR</t>
  </si>
  <si>
    <t>ROS MARIN</t>
  </si>
  <si>
    <t>sros@tredess.com</t>
  </si>
  <si>
    <t>Mauricio Adrián</t>
  </si>
  <si>
    <t>Vilar Galván</t>
  </si>
  <si>
    <t>mvilar@televes.com</t>
  </si>
  <si>
    <t>Esther</t>
  </si>
  <si>
    <t>Gómez Vidal</t>
  </si>
  <si>
    <t>egomez@televes.com</t>
  </si>
  <si>
    <t>NOMBRE</t>
  </si>
  <si>
    <t>APELLIDOS</t>
  </si>
  <si>
    <t>EMAIL</t>
  </si>
  <si>
    <t>COMEDOR</t>
  </si>
  <si>
    <t>TELEFONO</t>
  </si>
  <si>
    <t>OBSERVACIONES</t>
  </si>
  <si>
    <t>ALERGIAS</t>
  </si>
  <si>
    <t>Nº</t>
  </si>
  <si>
    <t>FRUTA</t>
  </si>
  <si>
    <t>Total general</t>
  </si>
  <si>
    <t>SEGUNDO</t>
  </si>
  <si>
    <t>POSTRE</t>
  </si>
  <si>
    <t>BEBIDA</t>
  </si>
  <si>
    <t>USUARIO</t>
  </si>
  <si>
    <t>PRIMEROS</t>
  </si>
  <si>
    <t>SEGUNDOS</t>
  </si>
  <si>
    <t>Sergio</t>
  </si>
  <si>
    <t>Bello Martinez</t>
  </si>
  <si>
    <t>sbello@televes.com</t>
  </si>
  <si>
    <t>Felipe</t>
  </si>
  <si>
    <t>López Ardao</t>
  </si>
  <si>
    <t>fellop@gamelsa.com</t>
  </si>
  <si>
    <t>Rodrigo</t>
  </si>
  <si>
    <t>Gallego Santos</t>
  </si>
  <si>
    <t>rgallego@gsertel.com</t>
  </si>
  <si>
    <t>Rodríguez Caramés</t>
  </si>
  <si>
    <t>migrod@televes.com</t>
  </si>
  <si>
    <t>ERRORES</t>
  </si>
  <si>
    <t xml:space="preserve">COMEDOR   </t>
  </si>
  <si>
    <t>ALERGIA</t>
  </si>
  <si>
    <t>PRIMERO</t>
  </si>
  <si>
    <t>SERGUNDO</t>
  </si>
  <si>
    <t>GUARNICION</t>
  </si>
  <si>
    <t>NUMERO</t>
  </si>
  <si>
    <t>PATATAS FRITAS</t>
  </si>
  <si>
    <t>SEGUNDO CON GUARNICION</t>
  </si>
  <si>
    <t>Crustaceos</t>
  </si>
  <si>
    <t>OK</t>
  </si>
  <si>
    <t>Carmen</t>
  </si>
  <si>
    <t>Diéguez Vázquez</t>
  </si>
  <si>
    <t>cdieguez@televes.com</t>
  </si>
  <si>
    <t>Melón</t>
  </si>
  <si>
    <t>Mera Mella</t>
  </si>
  <si>
    <t>diemer@televes.com</t>
  </si>
  <si>
    <t>ELENA</t>
  </si>
  <si>
    <t>IBRAIMOVA KIPKALO</t>
  </si>
  <si>
    <t>eleibr@televes.com</t>
  </si>
  <si>
    <t>VICENTE</t>
  </si>
  <si>
    <t>VARELA REY</t>
  </si>
  <si>
    <t>VICVAR331@GMAIL.COM</t>
  </si>
  <si>
    <t>Emmanuel</t>
  </si>
  <si>
    <t>Ponte Varela</t>
  </si>
  <si>
    <t>eponte@televes.com</t>
  </si>
  <si>
    <t>Lopez Mendez</t>
  </si>
  <si>
    <t>clopez@gsertel.com</t>
  </si>
  <si>
    <t>Martina</t>
  </si>
  <si>
    <t>Pedrouzo Balado</t>
  </si>
  <si>
    <t>marped1@gmail.com</t>
  </si>
  <si>
    <t>GERMAN</t>
  </si>
  <si>
    <t>BENTANCUR CASTAGNET</t>
  </si>
  <si>
    <t>gbentancur@televes.com</t>
  </si>
  <si>
    <t>Blanco Rial</t>
  </si>
  <si>
    <t>ablanco@televes.com</t>
  </si>
  <si>
    <t>Iñaki</t>
  </si>
  <si>
    <t>Larrosa Corcuera</t>
  </si>
  <si>
    <t>ilarrosa@tredess.com</t>
  </si>
  <si>
    <t>Oscar</t>
  </si>
  <si>
    <t>Noya Miguez</t>
  </si>
  <si>
    <t>oscara3-2.0@hotmail.com</t>
  </si>
  <si>
    <t>Jose</t>
  </si>
  <si>
    <t>Penado Abilleira</t>
  </si>
  <si>
    <t>jospen@televes.com</t>
  </si>
  <si>
    <t>Francisco Javier</t>
  </si>
  <si>
    <t>Martínez Alonso</t>
  </si>
  <si>
    <t>fjalonso@tredess.com</t>
  </si>
  <si>
    <t>Patricia</t>
  </si>
  <si>
    <t>Pombo Ferreiro</t>
  </si>
  <si>
    <t>ppombo@televes.com</t>
  </si>
  <si>
    <t>Piñeiro Leira</t>
  </si>
  <si>
    <t>bpineiro@tredess.com</t>
  </si>
  <si>
    <t>Intolerancia al gluten</t>
  </si>
  <si>
    <t>Cuenta de PRIMEROS</t>
  </si>
  <si>
    <t>Cuenta de SEGUNDO</t>
  </si>
  <si>
    <t>Cuenta de GUARNICION</t>
  </si>
  <si>
    <t>Cuenta de SEGUNDO CON GUARNICION</t>
  </si>
  <si>
    <t>Cuenta de POSTRE</t>
  </si>
  <si>
    <t>POSTRES</t>
  </si>
  <si>
    <t>SEGUNDOS CON GUARNICION</t>
  </si>
  <si>
    <t>sotero@gsertel.com</t>
  </si>
  <si>
    <t>bpaz@gsertel.com</t>
  </si>
  <si>
    <t>BENITO MANUEL</t>
  </si>
  <si>
    <t>PAZ BUGALLO</t>
  </si>
  <si>
    <t>CASTRO LOPEZ</t>
  </si>
  <si>
    <t>agucas@gmail.com</t>
  </si>
  <si>
    <t>Diz Martinez</t>
  </si>
  <si>
    <t>paudiz@televes.com</t>
  </si>
  <si>
    <t>Miguel Ángel</t>
  </si>
  <si>
    <t>Ucha Cuevas</t>
  </si>
  <si>
    <t>maucha@gsertel.com</t>
  </si>
  <si>
    <t>Juan Santiago</t>
  </si>
  <si>
    <t>Otero Rivas</t>
  </si>
  <si>
    <t>Rey Calveiro</t>
  </si>
  <si>
    <t>silrey@televes.com</t>
  </si>
  <si>
    <t>carmen</t>
  </si>
  <si>
    <t>latas moimenta</t>
  </si>
  <si>
    <t>carmenlatas@televes.com</t>
  </si>
  <si>
    <t>Méndez Díaz</t>
  </si>
  <si>
    <t>lmendez@televes.com</t>
  </si>
  <si>
    <t>José M</t>
  </si>
  <si>
    <t>Álvarez Álvarez</t>
  </si>
  <si>
    <t>jalvarez@televes.com</t>
  </si>
  <si>
    <t>Luis Enrique</t>
  </si>
  <si>
    <t>Fidalgo Vázquez</t>
  </si>
  <si>
    <t>luisenfidalgo@hotmail.es</t>
  </si>
  <si>
    <t>LUIS ALBERTO</t>
  </si>
  <si>
    <t>VAAMONDE ALVELO</t>
  </si>
  <si>
    <t>albvaa@televes.com</t>
  </si>
  <si>
    <t>Alejandro</t>
  </si>
  <si>
    <t>Suárez Dono</t>
  </si>
  <si>
    <t>alesua@televes.com</t>
  </si>
  <si>
    <t>ADRIANA</t>
  </si>
  <si>
    <t>MOUZO OANES</t>
  </si>
  <si>
    <t>adrimouzo@hotmail.com</t>
  </si>
  <si>
    <t>José Luis</t>
  </si>
  <si>
    <t>joselmou@gmail.com</t>
  </si>
  <si>
    <t>IGNACIO</t>
  </si>
  <si>
    <t>SEOANE SUÁREZ</t>
  </si>
  <si>
    <t>isuarez@televes.com</t>
  </si>
  <si>
    <t>Benjamín</t>
  </si>
  <si>
    <t>Mariño Añón</t>
  </si>
  <si>
    <t>benmar@televes.com</t>
  </si>
  <si>
    <t>DANIEL</t>
  </si>
  <si>
    <t>RODRÍGUEZ LAGO</t>
  </si>
  <si>
    <t>danrod@televes.com</t>
  </si>
  <si>
    <t>TELEVES, S.A.U.</t>
  </si>
  <si>
    <t>INSUA SENIN</t>
  </si>
  <si>
    <t>jmains@televes.com</t>
  </si>
  <si>
    <t>JOSE ENRIQUE</t>
  </si>
  <si>
    <t>MACEIRA SANCHEZ</t>
  </si>
  <si>
    <t>joenmasa@mundo-r.com</t>
  </si>
  <si>
    <t>Jacobo</t>
  </si>
  <si>
    <t>García Aldao</t>
  </si>
  <si>
    <t>jacobogarcia@televes.com</t>
  </si>
  <si>
    <t>Gonzalez Casete</t>
  </si>
  <si>
    <t>dgonzalez@arantia.com</t>
  </si>
  <si>
    <t>Barreiro González</t>
  </si>
  <si>
    <t>sbgonzalez@tredess.com</t>
  </si>
  <si>
    <t>Ángel</t>
  </si>
  <si>
    <t>Núñez Féliz</t>
  </si>
  <si>
    <t>angelnunez@gsertel.com</t>
  </si>
  <si>
    <t>Lamas Alvarez</t>
  </si>
  <si>
    <t>juan.lamas@mundo-r.com</t>
  </si>
  <si>
    <t>Angel</t>
  </si>
  <si>
    <t>González Salgado</t>
  </si>
  <si>
    <t>anggon@televes.com</t>
  </si>
  <si>
    <t>Olalla</t>
  </si>
  <si>
    <t>Galiñanes Feijoo</t>
  </si>
  <si>
    <t>olagal@arantia.com</t>
  </si>
  <si>
    <t>Pérez Andrade</t>
  </si>
  <si>
    <t>mperez@tredess.com</t>
  </si>
  <si>
    <t>Cardama Calvo</t>
  </si>
  <si>
    <t>carloscardamacalvo@gmail.com</t>
  </si>
  <si>
    <t>adrmou@televes.com</t>
  </si>
  <si>
    <t>Gonzalez Salgado</t>
  </si>
  <si>
    <t>Julio</t>
  </si>
  <si>
    <t>Nimo Abeijón</t>
  </si>
  <si>
    <t>jnimo@televes.com</t>
  </si>
  <si>
    <t>Ruth</t>
  </si>
  <si>
    <t>Cancela Perez</t>
  </si>
  <si>
    <t>rutcan@televes.com</t>
  </si>
  <si>
    <t>RUTH</t>
  </si>
  <si>
    <t>PARDO LEAL</t>
  </si>
  <si>
    <t>rpardo@televes.com</t>
  </si>
  <si>
    <t>Martín</t>
  </si>
  <si>
    <t>Esparís Figueira</t>
  </si>
  <si>
    <t>mesparis@televes.com</t>
  </si>
  <si>
    <t>981522200-404</t>
  </si>
  <si>
    <t>Perez Sainz</t>
  </si>
  <si>
    <t>cperez@gsertel.com</t>
  </si>
  <si>
    <t>Daponte Villanueva</t>
  </si>
  <si>
    <t>oladap@televes.com</t>
  </si>
  <si>
    <t>Alberto</t>
  </si>
  <si>
    <t>Lopez Penide</t>
  </si>
  <si>
    <t>alopez@televes.com</t>
  </si>
  <si>
    <t>Outes Fernández</t>
  </si>
  <si>
    <t>lauout@televes.com</t>
  </si>
  <si>
    <t>outes.laura@gmail.com</t>
  </si>
  <si>
    <t>Esteban</t>
  </si>
  <si>
    <t>Carballido Couceiro</t>
  </si>
  <si>
    <t>estcar@televes.com</t>
  </si>
  <si>
    <t>TERESA</t>
  </si>
  <si>
    <t>BESCANSA</t>
  </si>
  <si>
    <t>tbescansa@televes.com</t>
  </si>
  <si>
    <t>Nuria</t>
  </si>
  <si>
    <t>Figueira Fernández</t>
  </si>
  <si>
    <t>nfigueira@televes.com</t>
  </si>
  <si>
    <t>Loyácono</t>
  </si>
  <si>
    <t>gloyacono@gsertel.com</t>
  </si>
  <si>
    <t>Álvarez Castro</t>
  </si>
  <si>
    <t>joslui@televes.com</t>
  </si>
  <si>
    <t>luis</t>
  </si>
  <si>
    <t>Bua Blanco</t>
  </si>
  <si>
    <t>lbua@hotmail.com</t>
  </si>
  <si>
    <t>Suarez Dono</t>
  </si>
  <si>
    <t>Barreiro Taboada</t>
  </si>
  <si>
    <t>carbar@televes.com</t>
  </si>
  <si>
    <t>Cancela Pérez</t>
  </si>
  <si>
    <t>Andrea</t>
  </si>
  <si>
    <t>Miguens Cordo</t>
  </si>
  <si>
    <t>jlalvarez@televes.com</t>
  </si>
  <si>
    <t>FERNANDO OSCAR</t>
  </si>
  <si>
    <t>LAGE VAZQUEZ</t>
  </si>
  <si>
    <t>fernachy19782@gmail.com</t>
  </si>
  <si>
    <t>OSCAR DAVID</t>
  </si>
  <si>
    <t>ROZAS ANTELO</t>
  </si>
  <si>
    <t>oscarillo_illo@hotmail.com</t>
  </si>
  <si>
    <t>José Manuel</t>
  </si>
  <si>
    <t>Blanco Queijas</t>
  </si>
  <si>
    <t>larblanco6@gmail.com</t>
  </si>
  <si>
    <t>Monica</t>
  </si>
  <si>
    <t>Fiuza Rey</t>
  </si>
  <si>
    <t>mfiuza@gsertel.com</t>
  </si>
  <si>
    <t>Rivas Alende</t>
  </si>
  <si>
    <t>juariv@televes.com</t>
  </si>
  <si>
    <t>Fernando</t>
  </si>
  <si>
    <t>Queiruga Castro</t>
  </si>
  <si>
    <t>portofino5@hotmail.com</t>
  </si>
  <si>
    <t>CARLOS</t>
  </si>
  <si>
    <t>CARDAMA CALVO</t>
  </si>
  <si>
    <t>MONICA</t>
  </si>
  <si>
    <t>RIAL ABUIN</t>
  </si>
  <si>
    <t>monicarialabuin@gmail.com</t>
  </si>
  <si>
    <t>Beatriz</t>
  </si>
  <si>
    <t>Varela Negreira</t>
  </si>
  <si>
    <t>beavinglaterra@yahoo.es</t>
  </si>
  <si>
    <t>Lorena</t>
  </si>
  <si>
    <t>Domínguez Carrera</t>
  </si>
  <si>
    <t>dominguez.carrera@gmail.com</t>
  </si>
  <si>
    <t>Armando</t>
  </si>
  <si>
    <t>Cousiño Terrazo</t>
  </si>
  <si>
    <t>armcou@televes.com</t>
  </si>
  <si>
    <t>MANUEL</t>
  </si>
  <si>
    <t>PÉREZ MARTÍNEZ</t>
  </si>
  <si>
    <t>mperez@televes.com</t>
  </si>
  <si>
    <t>98152220 ext. 477</t>
  </si>
  <si>
    <t>Castro Baleato</t>
  </si>
  <si>
    <t>pcastro@tredess.com</t>
  </si>
  <si>
    <t>Colón Moscoso</t>
  </si>
  <si>
    <t>jorgecolonmoscoso@gmail.com</t>
  </si>
  <si>
    <t>Gustavo Oscar</t>
  </si>
  <si>
    <t>Somoza Scafidi</t>
  </si>
  <si>
    <t>gustavosomoza@hotmail.es</t>
  </si>
  <si>
    <t>Espiño Fuentes</t>
  </si>
  <si>
    <t>manesp@televes.com</t>
  </si>
  <si>
    <t>Alberto Jose</t>
  </si>
  <si>
    <t>Rodriguez Gallego</t>
  </si>
  <si>
    <t>ajorod@televes.com</t>
  </si>
  <si>
    <t>gsomoza@televes.com</t>
  </si>
  <si>
    <t>JACOBO</t>
  </si>
  <si>
    <t>MATO RAÑA</t>
  </si>
  <si>
    <t>jacobomato7@gmail.com</t>
  </si>
  <si>
    <t>david</t>
  </si>
  <si>
    <t>montero colón</t>
  </si>
  <si>
    <t>moterocolond@gmail.com</t>
  </si>
  <si>
    <t>Landeira Uzal</t>
  </si>
  <si>
    <t>dilanx1986@hotmail.com</t>
  </si>
  <si>
    <t>oscar</t>
  </si>
  <si>
    <t>villaverde martinez</t>
  </si>
  <si>
    <t>oscarinmv10@hotmail.com</t>
  </si>
  <si>
    <t>Jose Angel</t>
  </si>
  <si>
    <t>Balsa Viqueira</t>
  </si>
  <si>
    <t>Janbal37@gmail.com</t>
  </si>
  <si>
    <t>Rodriguez Gutierrez</t>
  </si>
  <si>
    <t>cristianrodriguez80@hotmail.com</t>
  </si>
  <si>
    <t>Álvaro</t>
  </si>
  <si>
    <t>Pedreira Escribano</t>
  </si>
  <si>
    <t>varopedreira@gmail.com</t>
  </si>
  <si>
    <t>Raul</t>
  </si>
  <si>
    <t>Alvarez Carrera</t>
  </si>
  <si>
    <t>raul.alvarez.carrera@gmail.com</t>
  </si>
  <si>
    <t>david.gonzalez.casete@gmail.com</t>
  </si>
  <si>
    <t>Lorenzo souto</t>
  </si>
  <si>
    <t>jlorenzo@televes.com</t>
  </si>
  <si>
    <t>Óscar</t>
  </si>
  <si>
    <t>Carreira Nodar</t>
  </si>
  <si>
    <t>oscarreira@gmail.com</t>
  </si>
  <si>
    <t>LUIS MIGUEL</t>
  </si>
  <si>
    <t>GRELA LOPEZ</t>
  </si>
  <si>
    <t>lgrela@tredess.com</t>
  </si>
  <si>
    <t>Lopez Perez</t>
  </si>
  <si>
    <t>jlopez@televes.com</t>
  </si>
  <si>
    <t>jesloppez2587@gmail.com</t>
  </si>
  <si>
    <t>Lorenzo Souto</t>
  </si>
  <si>
    <t>jlorenzo.souto@gmail.com</t>
  </si>
  <si>
    <t>ANTONIO</t>
  </si>
  <si>
    <t>LLOVO GUILLAN</t>
  </si>
  <si>
    <t>antllo@televes.com</t>
  </si>
  <si>
    <t>José María</t>
  </si>
  <si>
    <t>Soneira Villar</t>
  </si>
  <si>
    <t>josson@televes.com</t>
  </si>
  <si>
    <t>CHARO</t>
  </si>
  <si>
    <t>MOSQUERA BONOME</t>
  </si>
  <si>
    <t>charomosquerab@hotmail.com</t>
  </si>
  <si>
    <t>González López</t>
  </si>
  <si>
    <t>Agonlop27@gmail.com</t>
  </si>
  <si>
    <t>Isabel</t>
  </si>
  <si>
    <t>Quintáns García</t>
  </si>
  <si>
    <t>iquintans@televes.com</t>
  </si>
  <si>
    <t>Daniel Juan</t>
  </si>
  <si>
    <t>Dios Garcia</t>
  </si>
  <si>
    <t>dandio@televes.com</t>
  </si>
  <si>
    <t>davalv@televes.com</t>
  </si>
  <si>
    <t>Jose luis</t>
  </si>
  <si>
    <t>Lado Boado</t>
  </si>
  <si>
    <t>jboado2@yahoo.es</t>
  </si>
  <si>
    <t>jlumou@televes.com</t>
  </si>
  <si>
    <t>Perez Lopez</t>
  </si>
  <si>
    <t>monperclear@gmail.com</t>
  </si>
  <si>
    <t>Vazquez Rios</t>
  </si>
  <si>
    <t>carlosvazquez@televes.com</t>
  </si>
  <si>
    <t>MARTINEZ PARADA</t>
  </si>
  <si>
    <t>darnejo3@tredess.com</t>
  </si>
  <si>
    <t>sbello@gmail.com</t>
  </si>
  <si>
    <t>pabiglmir@gmail.com</t>
  </si>
  <si>
    <t>juansuarezmendez@gmail.com</t>
  </si>
  <si>
    <t>marrod@televes.com</t>
  </si>
  <si>
    <t>Celíaco (alérgico al gluten)</t>
  </si>
  <si>
    <t>gluten</t>
  </si>
  <si>
    <t>Salmón, bibalvos</t>
  </si>
  <si>
    <t>bmarquinadsas@gmail.com</t>
  </si>
  <si>
    <t>(en blanco)</t>
  </si>
  <si>
    <t xml:space="preserve">; </t>
  </si>
  <si>
    <t>AGUA</t>
  </si>
  <si>
    <t>PATATAS COCIDAS</t>
  </si>
  <si>
    <t>manuelregueiro@gmail.com</t>
  </si>
  <si>
    <t>mllimona@hotmail.com</t>
  </si>
  <si>
    <t>manuelregueiro@televes.com</t>
  </si>
  <si>
    <t>lcargudin@gmail.com</t>
  </si>
  <si>
    <t>gabriel.viq.mir@gmail.com</t>
  </si>
  <si>
    <t>jlorenzo@tredess.com</t>
  </si>
  <si>
    <t>alfiba@televes.com</t>
  </si>
  <si>
    <t>smartin@televes.com</t>
  </si>
  <si>
    <t>jportela@tredess.com</t>
  </si>
  <si>
    <t>jvirel@televes.com</t>
  </si>
  <si>
    <t>Martín López</t>
  </si>
  <si>
    <t>Lopez</t>
  </si>
  <si>
    <t>Juan José</t>
  </si>
  <si>
    <t>Portela Cereijo</t>
  </si>
  <si>
    <t>Lorenzo Losada</t>
  </si>
  <si>
    <t>Alfonso</t>
  </si>
  <si>
    <t>Ibáñez Outeiro</t>
  </si>
  <si>
    <t>Virel de la Sota</t>
  </si>
  <si>
    <t>jesusjpg@hotmail.com</t>
  </si>
  <si>
    <t>MENESTRA DE VERDURAS</t>
  </si>
  <si>
    <t>YOGURT</t>
  </si>
  <si>
    <t>olalla.galinanes@gmail.com</t>
  </si>
  <si>
    <t>LISTADO 01-10</t>
  </si>
  <si>
    <t>LISTADO 11-20</t>
  </si>
  <si>
    <t>LISTADO 21-30</t>
  </si>
  <si>
    <t>JAMÓN ASADO; PATATAS FRITAS</t>
  </si>
  <si>
    <t>CHULETAS DE PAVO; ARROZ EN BLANCO</t>
  </si>
  <si>
    <t>COLA DE.RAPE A LA GALLEGA; PATATAS COCIDAS</t>
  </si>
  <si>
    <t>COLA DE.RAPE A LA GALLEGA; MENESTRA DE VERDURAS</t>
  </si>
  <si>
    <t>JAMÓN ASADO; MENESTRA DE VERDURAS</t>
  </si>
  <si>
    <t>MENESTRA DE VERDURAS; FRUTA</t>
  </si>
  <si>
    <t>PATATAS FRITAS; TARTA DE QUESO</t>
  </si>
  <si>
    <t>JAMÓN ASADO; ARROZ EN BLANCO</t>
  </si>
  <si>
    <t>PECHUGA DE POLLO PLANCHA; MENESTRA DE VERDURAS</t>
  </si>
  <si>
    <t>PECHUGA DE POLLO PLANCHA; ARROZ EN BLANCO</t>
  </si>
  <si>
    <t>TERNERA ASADA; MENESTRA DE VERDURAS</t>
  </si>
  <si>
    <t>TERNERA ASADA; PATATAS COCIDAS</t>
  </si>
  <si>
    <t>cperez@hotmail.com</t>
  </si>
  <si>
    <t>lgrela@yahoo.es</t>
  </si>
  <si>
    <t>cllanes@gmail.com</t>
  </si>
  <si>
    <t>oplupes@gmail.com</t>
  </si>
  <si>
    <t>Miguel Angel</t>
  </si>
  <si>
    <t>Piñeiro Martínez</t>
  </si>
  <si>
    <t>mianpi@televes.com</t>
  </si>
  <si>
    <t>manolo1990_andujar@icloud.com</t>
  </si>
  <si>
    <t>efren.delafuente.lamas@hotmail.com</t>
  </si>
  <si>
    <t>prial95@arantia.com</t>
  </si>
  <si>
    <t>EXPRESS</t>
  </si>
  <si>
    <t>CORDON BLUE</t>
  </si>
  <si>
    <t>cdieguezv@televes.com</t>
  </si>
  <si>
    <t>gfernandez@televes.com</t>
  </si>
  <si>
    <t>ivabot@televes.com</t>
  </si>
  <si>
    <t>Guillermo</t>
  </si>
  <si>
    <t>Fernandez Rios</t>
  </si>
  <si>
    <t>IVAN</t>
  </si>
  <si>
    <t>BOTANA GARCIA</t>
  </si>
  <si>
    <t>MAXWELL</t>
  </si>
  <si>
    <t>Mvilar@televes.com</t>
  </si>
  <si>
    <t>MUSLO DE PAVO</t>
  </si>
  <si>
    <t>QUICHE LORRAINE DE BACON Y ESPINACAS</t>
  </si>
  <si>
    <t>ALBONDIGAS</t>
  </si>
  <si>
    <t>TARTA DE TRES CHOCOLATES</t>
  </si>
  <si>
    <t>NESTEA</t>
  </si>
  <si>
    <t>REVUELTO DE EMBUTIDO</t>
  </si>
  <si>
    <t>TERNERA ASADA CON PATATA AMARILLA</t>
  </si>
  <si>
    <t>AQUARIUS</t>
  </si>
  <si>
    <t>ARROZ EN BLANCO</t>
  </si>
  <si>
    <t>ENSALADA MIXTA</t>
  </si>
  <si>
    <t>PARRILLADA DE PESCADO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</si>
</sst>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Arial"/>
      <family val="2"/>
    </font>
    <font>
      <u/>
      <sz val="11"/>
      <color theme="10"/>
      <name val="Calibri"/>
      <family val="2"/>
      <scheme val="minor"/>
    </font>
    <font>
      <b/>
      <sz val="12"/>
      <color theme="1"/>
      <name val="Arial Narrow"/>
      <family val="2"/>
    </font>
    <font>
      <b/>
      <sz val="14"/>
      <color theme="1"/>
      <name val="Arial Narrow"/>
      <family val="2"/>
    </font>
    <font>
      <b/>
      <sz val="12"/>
      <color theme="0"/>
      <name val="Calibri"/>
      <family val="2"/>
      <scheme val="minor"/>
    </font>
    <font>
      <sz val="12"/>
      <color theme="1"/>
      <name val="Arial Narrow"/>
      <family val="2"/>
    </font>
    <font>
      <b/>
      <sz val="48"/>
      <color theme="1"/>
      <name val="Arial Narrow"/>
      <family val="2"/>
    </font>
    <font>
      <b/>
      <sz val="22"/>
      <color theme="1"/>
      <name val="Arial Narrow"/>
      <family val="2"/>
    </font>
    <font>
      <sz val="11"/>
      <color rgb="FF000000"/>
      <name val="Arial"/>
      <family val="2"/>
    </font>
    <font>
      <sz val="10"/>
      <color rgb="FF000000"/>
      <name val="Arial"/>
      <family val="2"/>
    </font>
    <font>
      <b/>
      <sz val="10"/>
      <color theme="0"/>
      <name val="Calibri"/>
      <family val="2"/>
      <scheme val="minor"/>
    </font>
    <font>
      <sz val="10"/>
      <color theme="1"/>
      <name val="Arial Narrow"/>
      <family val="2"/>
    </font>
    <font>
      <sz val="10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3C47D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FF"/>
        <bgColor indexed="64"/>
      </patternFill>
    </fill>
  </fills>
  <borders count="4">
    <border>
      <left/>
      <right/>
      <top/>
      <bottom/>
      <diagonal/>
    </border>
    <border>
      <left style="medium">
        <color rgb="FFCCCCCC"/>
      </left>
      <right style="medium">
        <color rgb="FFCCCCCC"/>
      </right>
      <top style="medium">
        <color rgb="FFCCCCCC"/>
      </top>
      <bottom style="medium">
        <color rgb="FFCCCCCC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CCCCCC"/>
      </left>
      <right style="medium">
        <color rgb="FFCCCCCC"/>
      </right>
      <top/>
      <bottom/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53">
    <xf numFmtId="0" fontId="0" fillId="0" borderId="0" xfId="0"/>
    <xf numFmtId="0" fontId="2" fillId="0" borderId="1" xfId="0" applyFont="1" applyBorder="1" applyAlignment="1">
      <alignment wrapText="1"/>
    </xf>
    <xf numFmtId="0" fontId="2" fillId="0" borderId="1" xfId="0" applyFont="1" applyBorder="1" applyAlignment="1">
      <alignment horizontal="right" wrapText="1"/>
    </xf>
    <xf numFmtId="0" fontId="2" fillId="2" borderId="1" xfId="0" applyFont="1" applyFill="1" applyBorder="1" applyAlignment="1">
      <alignment wrapText="1"/>
    </xf>
    <xf numFmtId="0" fontId="0" fillId="2" borderId="0" xfId="0" applyFill="1"/>
    <xf numFmtId="0" fontId="1" fillId="0" borderId="0" xfId="0" applyFont="1"/>
    <xf numFmtId="0" fontId="2" fillId="0" borderId="1" xfId="0" applyFont="1" applyBorder="1" applyAlignment="1">
      <alignment vertical="center"/>
    </xf>
    <xf numFmtId="0" fontId="0" fillId="3" borderId="0" xfId="0" applyFill="1"/>
    <xf numFmtId="0" fontId="2" fillId="0" borderId="0" xfId="0" applyFont="1" applyBorder="1" applyAlignment="1">
      <alignment wrapText="1"/>
    </xf>
    <xf numFmtId="0" fontId="0" fillId="0" borderId="0" xfId="0" pivotButton="1"/>
    <xf numFmtId="0" fontId="0" fillId="0" borderId="0" xfId="0" applyAlignment="1">
      <alignment horizontal="left"/>
    </xf>
    <xf numFmtId="0" fontId="0" fillId="0" borderId="1" xfId="0" applyBorder="1"/>
    <xf numFmtId="0" fontId="2" fillId="2" borderId="1" xfId="0" applyFont="1" applyFill="1" applyBorder="1" applyAlignment="1">
      <alignment horizontal="right" wrapText="1"/>
    </xf>
    <xf numFmtId="0" fontId="0" fillId="0" borderId="0" xfId="0" applyBorder="1"/>
    <xf numFmtId="0" fontId="0" fillId="0" borderId="2" xfId="0" applyBorder="1" applyAlignment="1">
      <alignment vertical="center"/>
    </xf>
    <xf numFmtId="0" fontId="0" fillId="0" borderId="0" xfId="0" applyAlignment="1">
      <alignment vertical="center"/>
    </xf>
    <xf numFmtId="0" fontId="6" fillId="4" borderId="2" xfId="0" applyFont="1" applyFill="1" applyBorder="1" applyAlignment="1">
      <alignment vertical="center"/>
    </xf>
    <xf numFmtId="0" fontId="7" fillId="0" borderId="2" xfId="0" applyFont="1" applyBorder="1" applyAlignment="1">
      <alignment vertical="center"/>
    </xf>
    <xf numFmtId="0" fontId="4" fillId="0" borderId="2" xfId="0" applyFont="1" applyBorder="1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Border="1" applyAlignment="1">
      <alignment horizontal="right" wrapText="1"/>
    </xf>
    <xf numFmtId="0" fontId="0" fillId="2" borderId="1" xfId="0" applyFill="1" applyBorder="1"/>
    <xf numFmtId="0" fontId="2" fillId="0" borderId="3" xfId="0" applyFont="1" applyFill="1" applyBorder="1" applyAlignment="1">
      <alignment wrapText="1"/>
    </xf>
    <xf numFmtId="0" fontId="3" fillId="5" borderId="1" xfId="1" applyFill="1" applyBorder="1" applyAlignment="1">
      <alignment wrapText="1"/>
    </xf>
    <xf numFmtId="0" fontId="0" fillId="5" borderId="0" xfId="0" applyFill="1"/>
    <xf numFmtId="0" fontId="2" fillId="5" borderId="1" xfId="0" applyFont="1" applyFill="1" applyBorder="1" applyAlignment="1">
      <alignment wrapText="1"/>
    </xf>
    <xf numFmtId="0" fontId="2" fillId="5" borderId="0" xfId="0" applyFont="1" applyFill="1" applyBorder="1" applyAlignment="1">
      <alignment wrapText="1"/>
    </xf>
    <xf numFmtId="0" fontId="2" fillId="2" borderId="0" xfId="0" applyFont="1" applyFill="1" applyBorder="1" applyAlignment="1">
      <alignment wrapText="1"/>
    </xf>
    <xf numFmtId="0" fontId="0" fillId="0" borderId="0" xfId="0" applyFill="1"/>
    <xf numFmtId="0" fontId="0" fillId="0" borderId="0" xfId="0" applyNumberFormat="1"/>
    <xf numFmtId="0" fontId="0" fillId="2" borderId="0" xfId="0" applyFill="1" applyBorder="1"/>
    <xf numFmtId="0" fontId="5" fillId="0" borderId="0" xfId="0" applyFont="1" applyBorder="1" applyAlignment="1">
      <alignment horizontal="left"/>
    </xf>
    <xf numFmtId="0" fontId="8" fillId="0" borderId="0" xfId="0" applyFont="1" applyBorder="1" applyAlignment="1">
      <alignment horizontal="left"/>
    </xf>
    <xf numFmtId="0" fontId="9" fillId="0" borderId="0" xfId="0" applyFont="1" applyBorder="1" applyAlignment="1">
      <alignment horizontal="left"/>
    </xf>
    <xf numFmtId="0" fontId="3" fillId="0" borderId="1" xfId="1" applyBorder="1" applyAlignment="1">
      <alignment wrapText="1"/>
    </xf>
    <xf numFmtId="0" fontId="2" fillId="0" borderId="0" xfId="0" applyFont="1"/>
    <xf numFmtId="0" fontId="2" fillId="6" borderId="1" xfId="0" applyFont="1" applyFill="1" applyBorder="1" applyAlignment="1">
      <alignment wrapText="1"/>
    </xf>
    <xf numFmtId="0" fontId="2" fillId="6" borderId="1" xfId="0" applyFont="1" applyFill="1" applyBorder="1" applyAlignment="1">
      <alignment horizontal="right" wrapText="1"/>
    </xf>
    <xf numFmtId="0" fontId="10" fillId="6" borderId="1" xfId="0" applyFont="1" applyFill="1" applyBorder="1" applyAlignment="1">
      <alignment wrapText="1"/>
    </xf>
    <xf numFmtId="0" fontId="2" fillId="2" borderId="0" xfId="0" applyFont="1" applyFill="1" applyBorder="1"/>
    <xf numFmtId="0" fontId="2" fillId="7" borderId="1" xfId="0" applyFont="1" applyFill="1" applyBorder="1" applyAlignment="1">
      <alignment wrapText="1"/>
    </xf>
    <xf numFmtId="0" fontId="11" fillId="0" borderId="1" xfId="0" applyFont="1" applyBorder="1" applyAlignment="1">
      <alignment wrapText="1"/>
    </xf>
    <xf numFmtId="0" fontId="3" fillId="0" borderId="0" xfId="1"/>
    <xf numFmtId="0" fontId="2" fillId="8" borderId="1" xfId="0" applyFont="1" applyFill="1" applyBorder="1" applyAlignment="1">
      <alignment wrapText="1"/>
    </xf>
    <xf numFmtId="0" fontId="2" fillId="8" borderId="1" xfId="0" applyFont="1" applyFill="1" applyBorder="1" applyAlignment="1">
      <alignment horizontal="right" wrapText="1"/>
    </xf>
    <xf numFmtId="0" fontId="2" fillId="8" borderId="1" xfId="0" applyFont="1" applyFill="1" applyBorder="1" applyAlignment="1">
      <alignment vertical="center"/>
    </xf>
    <xf numFmtId="0" fontId="12" fillId="4" borderId="2" xfId="0" applyFont="1" applyFill="1" applyBorder="1" applyAlignment="1">
      <alignment vertical="center" wrapText="1"/>
    </xf>
    <xf numFmtId="0" fontId="13" fillId="0" borderId="2" xfId="0" applyFont="1" applyBorder="1" applyAlignment="1">
      <alignment vertical="center" wrapText="1"/>
    </xf>
    <xf numFmtId="0" fontId="14" fillId="0" borderId="0" xfId="0" applyFont="1" applyAlignment="1">
      <alignment vertical="center" wrapText="1"/>
    </xf>
    <xf numFmtId="16" fontId="5" fillId="0" borderId="0" xfId="0" applyNumberFormat="1" applyFont="1" applyBorder="1" applyAlignment="1">
      <alignment horizontal="left" vertical="top"/>
    </xf>
    <xf numFmtId="0" fontId="11" fillId="0" borderId="0" xfId="0" applyFont="1" applyBorder="1"/>
    <xf numFmtId="0" fontId="2" fillId="0" borderId="0" xfId="0" applyFont="1" applyBorder="1"/>
    <xf numFmtId="0" fontId="3" fillId="0" borderId="0" xfId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pivotCacheDefinition" Target="pivotCache/pivotCacheDefinition1.xml"/><Relationship Id="rId26" Type="http://schemas.openxmlformats.org/officeDocument/2006/relationships/calcChain" Target="calcChain.xml"/><Relationship Id="rId3" Type="http://schemas.openxmlformats.org/officeDocument/2006/relationships/worksheet" Target="worksheets/sheet3.xml"/><Relationship Id="rId21" Type="http://schemas.openxmlformats.org/officeDocument/2006/relationships/pivotCacheDefinition" Target="pivotCache/pivotCacheDefinition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pivotCacheDefinition" Target="pivotCache/pivotCacheDefinition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pivotCacheDefinition" Target="pivotCache/pivotCacheDefinition2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pivotCacheDefinition" Target="pivotCache/pivotCacheDefinition5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4.png"/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761999</xdr:colOff>
      <xdr:row>5</xdr:row>
      <xdr:rowOff>149349</xdr:rowOff>
    </xdr:from>
    <xdr:to>
      <xdr:col>2</xdr:col>
      <xdr:colOff>1469570</xdr:colOff>
      <xdr:row>5</xdr:row>
      <xdr:rowOff>551588</xdr:rowOff>
    </xdr:to>
    <xdr:pic>
      <xdr:nvPicPr>
        <xdr:cNvPr id="64" name="Imagen 63">
          <a:extLst>
            <a:ext uri="{FF2B5EF4-FFF2-40B4-BE49-F238E27FC236}">
              <a16:creationId xmlns:a16="http://schemas.microsoft.com/office/drawing/2014/main" id="{00000000-0008-0000-0600-000040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11678" y="1074635"/>
          <a:ext cx="2598964" cy="402239"/>
        </a:xfrm>
        <a:prstGeom prst="rect">
          <a:avLst/>
        </a:prstGeom>
      </xdr:spPr>
    </xdr:pic>
    <xdr:clientData/>
  </xdr:twoCellAnchor>
  <xdr:oneCellAnchor>
    <xdr:from>
      <xdr:col>6</xdr:col>
      <xdr:colOff>761999</xdr:colOff>
      <xdr:row>5</xdr:row>
      <xdr:rowOff>149349</xdr:rowOff>
    </xdr:from>
    <xdr:ext cx="2598964" cy="402239"/>
    <xdr:pic>
      <xdr:nvPicPr>
        <xdr:cNvPr id="56" name="Imagen 55">
          <a:extLst>
            <a:ext uri="{FF2B5EF4-FFF2-40B4-BE49-F238E27FC236}">
              <a16:creationId xmlns:a16="http://schemas.microsoft.com/office/drawing/2014/main" id="{00000000-0008-0000-0600-00003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11678" y="1074635"/>
          <a:ext cx="2598964" cy="402239"/>
        </a:xfrm>
        <a:prstGeom prst="rect">
          <a:avLst/>
        </a:prstGeom>
      </xdr:spPr>
    </xdr:pic>
    <xdr:clientData/>
  </xdr:oneCellAnchor>
  <xdr:twoCellAnchor editAs="oneCell">
    <xdr:from>
      <xdr:col>7</xdr:col>
      <xdr:colOff>607785</xdr:colOff>
      <xdr:row>1</xdr:row>
      <xdr:rowOff>22679</xdr:rowOff>
    </xdr:from>
    <xdr:to>
      <xdr:col>7</xdr:col>
      <xdr:colOff>1613312</xdr:colOff>
      <xdr:row>5</xdr:row>
      <xdr:rowOff>9071</xdr:rowOff>
    </xdr:to>
    <xdr:pic>
      <xdr:nvPicPr>
        <xdr:cNvPr id="58" name="Imagen 57">
          <a:extLst>
            <a:ext uri="{FF2B5EF4-FFF2-40B4-BE49-F238E27FC236}">
              <a16:creationId xmlns:a16="http://schemas.microsoft.com/office/drawing/2014/main" id="{00000000-0008-0000-0600-00003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16535" y="1038679"/>
          <a:ext cx="1005527" cy="875392"/>
        </a:xfrm>
        <a:prstGeom prst="rect">
          <a:avLst/>
        </a:prstGeom>
      </xdr:spPr>
    </xdr:pic>
    <xdr:clientData/>
  </xdr:twoCellAnchor>
  <xdr:twoCellAnchor editAs="oneCell">
    <xdr:from>
      <xdr:col>2</xdr:col>
      <xdr:colOff>449036</xdr:colOff>
      <xdr:row>1</xdr:row>
      <xdr:rowOff>0</xdr:rowOff>
    </xdr:from>
    <xdr:to>
      <xdr:col>2</xdr:col>
      <xdr:colOff>1439556</xdr:colOff>
      <xdr:row>4</xdr:row>
      <xdr:rowOff>204106</xdr:rowOff>
    </xdr:to>
    <xdr:pic>
      <xdr:nvPicPr>
        <xdr:cNvPr id="59" name="Imagen 58">
          <a:extLst>
            <a:ext uri="{FF2B5EF4-FFF2-40B4-BE49-F238E27FC236}">
              <a16:creationId xmlns:a16="http://schemas.microsoft.com/office/drawing/2014/main" id="{00000000-0008-0000-0600-00003B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490107" y="0"/>
          <a:ext cx="990520" cy="898071"/>
        </a:xfrm>
        <a:prstGeom prst="rect">
          <a:avLst/>
        </a:prstGeom>
      </xdr:spPr>
    </xdr:pic>
    <xdr:clientData/>
  </xdr:twoCellAnchor>
  <xdr:twoCellAnchor editAs="oneCell">
    <xdr:from>
      <xdr:col>1</xdr:col>
      <xdr:colOff>696232</xdr:colOff>
      <xdr:row>11</xdr:row>
      <xdr:rowOff>158422</xdr:rowOff>
    </xdr:from>
    <xdr:to>
      <xdr:col>2</xdr:col>
      <xdr:colOff>1403803</xdr:colOff>
      <xdr:row>11</xdr:row>
      <xdr:rowOff>560661</xdr:rowOff>
    </xdr:to>
    <xdr:pic>
      <xdr:nvPicPr>
        <xdr:cNvPr id="61" name="Imagen 60">
          <a:extLst>
            <a:ext uri="{FF2B5EF4-FFF2-40B4-BE49-F238E27FC236}">
              <a16:creationId xmlns:a16="http://schemas.microsoft.com/office/drawing/2014/main" id="{00000000-0008-0000-0600-00003D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97857" y="4730422"/>
          <a:ext cx="2596696" cy="402239"/>
        </a:xfrm>
        <a:prstGeom prst="rect">
          <a:avLst/>
        </a:prstGeom>
      </xdr:spPr>
    </xdr:pic>
    <xdr:clientData/>
  </xdr:twoCellAnchor>
  <xdr:oneCellAnchor>
    <xdr:from>
      <xdr:col>1</xdr:col>
      <xdr:colOff>761999</xdr:colOff>
      <xdr:row>17</xdr:row>
      <xdr:rowOff>149349</xdr:rowOff>
    </xdr:from>
    <xdr:ext cx="2598964" cy="402239"/>
    <xdr:pic>
      <xdr:nvPicPr>
        <xdr:cNvPr id="66" name="Imagen 65">
          <a:extLst>
            <a:ext uri="{FF2B5EF4-FFF2-40B4-BE49-F238E27FC236}">
              <a16:creationId xmlns:a16="http://schemas.microsoft.com/office/drawing/2014/main" id="{00000000-0008-0000-0600-00004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11678" y="1074635"/>
          <a:ext cx="2598964" cy="402239"/>
        </a:xfrm>
        <a:prstGeom prst="rect">
          <a:avLst/>
        </a:prstGeom>
      </xdr:spPr>
    </xdr:pic>
    <xdr:clientData/>
  </xdr:oneCellAnchor>
  <xdr:oneCellAnchor>
    <xdr:from>
      <xdr:col>1</xdr:col>
      <xdr:colOff>761999</xdr:colOff>
      <xdr:row>23</xdr:row>
      <xdr:rowOff>149349</xdr:rowOff>
    </xdr:from>
    <xdr:ext cx="2598964" cy="402239"/>
    <xdr:pic>
      <xdr:nvPicPr>
        <xdr:cNvPr id="67" name="Imagen 66">
          <a:extLst>
            <a:ext uri="{FF2B5EF4-FFF2-40B4-BE49-F238E27FC236}">
              <a16:creationId xmlns:a16="http://schemas.microsoft.com/office/drawing/2014/main" id="{00000000-0008-0000-0600-00004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11678" y="1074635"/>
          <a:ext cx="2598964" cy="402239"/>
        </a:xfrm>
        <a:prstGeom prst="rect">
          <a:avLst/>
        </a:prstGeom>
      </xdr:spPr>
    </xdr:pic>
    <xdr:clientData/>
  </xdr:oneCellAnchor>
  <xdr:oneCellAnchor>
    <xdr:from>
      <xdr:col>1</xdr:col>
      <xdr:colOff>761999</xdr:colOff>
      <xdr:row>29</xdr:row>
      <xdr:rowOff>149349</xdr:rowOff>
    </xdr:from>
    <xdr:ext cx="2598964" cy="402239"/>
    <xdr:pic>
      <xdr:nvPicPr>
        <xdr:cNvPr id="68" name="Imagen 67">
          <a:extLst>
            <a:ext uri="{FF2B5EF4-FFF2-40B4-BE49-F238E27FC236}">
              <a16:creationId xmlns:a16="http://schemas.microsoft.com/office/drawing/2014/main" id="{00000000-0008-0000-0600-00004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11678" y="1074635"/>
          <a:ext cx="2598964" cy="402239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11</xdr:row>
      <xdr:rowOff>149349</xdr:rowOff>
    </xdr:from>
    <xdr:ext cx="2598964" cy="402239"/>
    <xdr:pic>
      <xdr:nvPicPr>
        <xdr:cNvPr id="69" name="Imagen 68">
          <a:extLst>
            <a:ext uri="{FF2B5EF4-FFF2-40B4-BE49-F238E27FC236}">
              <a16:creationId xmlns:a16="http://schemas.microsoft.com/office/drawing/2014/main" id="{00000000-0008-0000-0600-00004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851070" y="1074635"/>
          <a:ext cx="2598964" cy="402239"/>
        </a:xfrm>
        <a:prstGeom prst="rect">
          <a:avLst/>
        </a:prstGeom>
      </xdr:spPr>
    </xdr:pic>
    <xdr:clientData/>
  </xdr:oneCellAnchor>
  <xdr:twoCellAnchor editAs="oneCell">
    <xdr:from>
      <xdr:col>2</xdr:col>
      <xdr:colOff>449035</xdr:colOff>
      <xdr:row>7</xdr:row>
      <xdr:rowOff>27214</xdr:rowOff>
    </xdr:from>
    <xdr:to>
      <xdr:col>2</xdr:col>
      <xdr:colOff>1439555</xdr:colOff>
      <xdr:row>11</xdr:row>
      <xdr:rowOff>9070</xdr:rowOff>
    </xdr:to>
    <xdr:pic>
      <xdr:nvPicPr>
        <xdr:cNvPr id="70" name="Imagen 69">
          <a:extLst>
            <a:ext uri="{FF2B5EF4-FFF2-40B4-BE49-F238E27FC236}">
              <a16:creationId xmlns:a16="http://schemas.microsoft.com/office/drawing/2014/main" id="{00000000-0008-0000-0600-00004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39785" y="3796393"/>
          <a:ext cx="990520" cy="898071"/>
        </a:xfrm>
        <a:prstGeom prst="rect">
          <a:avLst/>
        </a:prstGeom>
      </xdr:spPr>
    </xdr:pic>
    <xdr:clientData/>
  </xdr:twoCellAnchor>
  <xdr:twoCellAnchor editAs="oneCell">
    <xdr:from>
      <xdr:col>2</xdr:col>
      <xdr:colOff>462642</xdr:colOff>
      <xdr:row>13</xdr:row>
      <xdr:rowOff>13607</xdr:rowOff>
    </xdr:from>
    <xdr:to>
      <xdr:col>2</xdr:col>
      <xdr:colOff>1453162</xdr:colOff>
      <xdr:row>16</xdr:row>
      <xdr:rowOff>217713</xdr:rowOff>
    </xdr:to>
    <xdr:pic>
      <xdr:nvPicPr>
        <xdr:cNvPr id="71" name="Imagen 70">
          <a:extLst>
            <a:ext uri="{FF2B5EF4-FFF2-40B4-BE49-F238E27FC236}">
              <a16:creationId xmlns:a16="http://schemas.microsoft.com/office/drawing/2014/main" id="{00000000-0008-0000-0600-00004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53392" y="6667500"/>
          <a:ext cx="990520" cy="898071"/>
        </a:xfrm>
        <a:prstGeom prst="rect">
          <a:avLst/>
        </a:prstGeom>
      </xdr:spPr>
    </xdr:pic>
    <xdr:clientData/>
  </xdr:twoCellAnchor>
  <xdr:oneCellAnchor>
    <xdr:from>
      <xdr:col>6</xdr:col>
      <xdr:colOff>761999</xdr:colOff>
      <xdr:row>17</xdr:row>
      <xdr:rowOff>149349</xdr:rowOff>
    </xdr:from>
    <xdr:ext cx="2598964" cy="402239"/>
    <xdr:pic>
      <xdr:nvPicPr>
        <xdr:cNvPr id="72" name="Imagen 71">
          <a:extLst>
            <a:ext uri="{FF2B5EF4-FFF2-40B4-BE49-F238E27FC236}">
              <a16:creationId xmlns:a16="http://schemas.microsoft.com/office/drawing/2014/main" id="{00000000-0008-0000-0600-00004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851070" y="3523920"/>
          <a:ext cx="2598964" cy="402239"/>
        </a:xfrm>
        <a:prstGeom prst="rect">
          <a:avLst/>
        </a:prstGeom>
      </xdr:spPr>
    </xdr:pic>
    <xdr:clientData/>
  </xdr:oneCellAnchor>
  <xdr:twoCellAnchor editAs="oneCell">
    <xdr:from>
      <xdr:col>2</xdr:col>
      <xdr:colOff>476250</xdr:colOff>
      <xdr:row>19</xdr:row>
      <xdr:rowOff>54428</xdr:rowOff>
    </xdr:from>
    <xdr:to>
      <xdr:col>2</xdr:col>
      <xdr:colOff>1466770</xdr:colOff>
      <xdr:row>23</xdr:row>
      <xdr:rowOff>27213</xdr:rowOff>
    </xdr:to>
    <xdr:pic>
      <xdr:nvPicPr>
        <xdr:cNvPr id="73" name="Imagen 72">
          <a:extLst>
            <a:ext uri="{FF2B5EF4-FFF2-40B4-BE49-F238E27FC236}">
              <a16:creationId xmlns:a16="http://schemas.microsoft.com/office/drawing/2014/main" id="{00000000-0008-0000-0600-00004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17321" y="7402285"/>
          <a:ext cx="990520" cy="898071"/>
        </a:xfrm>
        <a:prstGeom prst="rect">
          <a:avLst/>
        </a:prstGeom>
      </xdr:spPr>
    </xdr:pic>
    <xdr:clientData/>
  </xdr:twoCellAnchor>
  <xdr:twoCellAnchor editAs="oneCell">
    <xdr:from>
      <xdr:col>2</xdr:col>
      <xdr:colOff>503465</xdr:colOff>
      <xdr:row>25</xdr:row>
      <xdr:rowOff>0</xdr:rowOff>
    </xdr:from>
    <xdr:to>
      <xdr:col>2</xdr:col>
      <xdr:colOff>1493985</xdr:colOff>
      <xdr:row>28</xdr:row>
      <xdr:rowOff>204106</xdr:rowOff>
    </xdr:to>
    <xdr:pic>
      <xdr:nvPicPr>
        <xdr:cNvPr id="74" name="Imagen 73">
          <a:extLst>
            <a:ext uri="{FF2B5EF4-FFF2-40B4-BE49-F238E27FC236}">
              <a16:creationId xmlns:a16="http://schemas.microsoft.com/office/drawing/2014/main" id="{00000000-0008-0000-0600-00004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44536" y="9797143"/>
          <a:ext cx="990520" cy="898071"/>
        </a:xfrm>
        <a:prstGeom prst="rect">
          <a:avLst/>
        </a:prstGeom>
      </xdr:spPr>
    </xdr:pic>
    <xdr:clientData/>
  </xdr:twoCellAnchor>
  <xdr:oneCellAnchor>
    <xdr:from>
      <xdr:col>6</xdr:col>
      <xdr:colOff>680357</xdr:colOff>
      <xdr:row>23</xdr:row>
      <xdr:rowOff>94922</xdr:rowOff>
    </xdr:from>
    <xdr:ext cx="2598964" cy="402239"/>
    <xdr:pic>
      <xdr:nvPicPr>
        <xdr:cNvPr id="75" name="Imagen 74">
          <a:extLst>
            <a:ext uri="{FF2B5EF4-FFF2-40B4-BE49-F238E27FC236}">
              <a16:creationId xmlns:a16="http://schemas.microsoft.com/office/drawing/2014/main" id="{00000000-0008-0000-0600-00004B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30036" y="3469493"/>
          <a:ext cx="2598964" cy="402239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29</xdr:row>
      <xdr:rowOff>149349</xdr:rowOff>
    </xdr:from>
    <xdr:ext cx="2598964" cy="402239"/>
    <xdr:pic>
      <xdr:nvPicPr>
        <xdr:cNvPr id="76" name="Imagen 75">
          <a:extLst>
            <a:ext uri="{FF2B5EF4-FFF2-40B4-BE49-F238E27FC236}">
              <a16:creationId xmlns:a16="http://schemas.microsoft.com/office/drawing/2014/main" id="{00000000-0008-0000-0600-00004C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11678" y="5973206"/>
          <a:ext cx="2598964" cy="402239"/>
        </a:xfrm>
        <a:prstGeom prst="rect">
          <a:avLst/>
        </a:prstGeom>
      </xdr:spPr>
    </xdr:pic>
    <xdr:clientData/>
  </xdr:oneCellAnchor>
  <xdr:twoCellAnchor editAs="oneCell">
    <xdr:from>
      <xdr:col>7</xdr:col>
      <xdr:colOff>408214</xdr:colOff>
      <xdr:row>25</xdr:row>
      <xdr:rowOff>13607</xdr:rowOff>
    </xdr:from>
    <xdr:to>
      <xdr:col>7</xdr:col>
      <xdr:colOff>1398734</xdr:colOff>
      <xdr:row>28</xdr:row>
      <xdr:rowOff>217713</xdr:rowOff>
    </xdr:to>
    <xdr:pic>
      <xdr:nvPicPr>
        <xdr:cNvPr id="77" name="Imagen 76">
          <a:extLst>
            <a:ext uri="{FF2B5EF4-FFF2-40B4-BE49-F238E27FC236}">
              <a16:creationId xmlns:a16="http://schemas.microsoft.com/office/drawing/2014/main" id="{00000000-0008-0000-0600-00004D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415893" y="9810750"/>
          <a:ext cx="990520" cy="898071"/>
        </a:xfrm>
        <a:prstGeom prst="rect">
          <a:avLst/>
        </a:prstGeom>
      </xdr:spPr>
    </xdr:pic>
    <xdr:clientData/>
  </xdr:twoCellAnchor>
  <xdr:twoCellAnchor editAs="oneCell">
    <xdr:from>
      <xdr:col>7</xdr:col>
      <xdr:colOff>666749</xdr:colOff>
      <xdr:row>19</xdr:row>
      <xdr:rowOff>13607</xdr:rowOff>
    </xdr:from>
    <xdr:to>
      <xdr:col>7</xdr:col>
      <xdr:colOff>1657269</xdr:colOff>
      <xdr:row>22</xdr:row>
      <xdr:rowOff>217713</xdr:rowOff>
    </xdr:to>
    <xdr:pic>
      <xdr:nvPicPr>
        <xdr:cNvPr id="78" name="Imagen 77">
          <a:extLst>
            <a:ext uri="{FF2B5EF4-FFF2-40B4-BE49-F238E27FC236}">
              <a16:creationId xmlns:a16="http://schemas.microsoft.com/office/drawing/2014/main" id="{00000000-0008-0000-0600-00004E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388678" y="9552214"/>
          <a:ext cx="990520" cy="898071"/>
        </a:xfrm>
        <a:prstGeom prst="rect">
          <a:avLst/>
        </a:prstGeom>
      </xdr:spPr>
    </xdr:pic>
    <xdr:clientData/>
  </xdr:twoCellAnchor>
  <xdr:twoCellAnchor editAs="oneCell">
    <xdr:from>
      <xdr:col>7</xdr:col>
      <xdr:colOff>680357</xdr:colOff>
      <xdr:row>13</xdr:row>
      <xdr:rowOff>13607</xdr:rowOff>
    </xdr:from>
    <xdr:to>
      <xdr:col>7</xdr:col>
      <xdr:colOff>1670877</xdr:colOff>
      <xdr:row>16</xdr:row>
      <xdr:rowOff>217713</xdr:rowOff>
    </xdr:to>
    <xdr:pic>
      <xdr:nvPicPr>
        <xdr:cNvPr id="79" name="Imagen 78">
          <a:extLst>
            <a:ext uri="{FF2B5EF4-FFF2-40B4-BE49-F238E27FC236}">
              <a16:creationId xmlns:a16="http://schemas.microsoft.com/office/drawing/2014/main" id="{00000000-0008-0000-0600-00004F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402286" y="6667500"/>
          <a:ext cx="990520" cy="898071"/>
        </a:xfrm>
        <a:prstGeom prst="rect">
          <a:avLst/>
        </a:prstGeom>
      </xdr:spPr>
    </xdr:pic>
    <xdr:clientData/>
  </xdr:twoCellAnchor>
  <xdr:twoCellAnchor editAs="oneCell">
    <xdr:from>
      <xdr:col>7</xdr:col>
      <xdr:colOff>612323</xdr:colOff>
      <xdr:row>7</xdr:row>
      <xdr:rowOff>0</xdr:rowOff>
    </xdr:from>
    <xdr:to>
      <xdr:col>7</xdr:col>
      <xdr:colOff>1602843</xdr:colOff>
      <xdr:row>10</xdr:row>
      <xdr:rowOff>204106</xdr:rowOff>
    </xdr:to>
    <xdr:pic>
      <xdr:nvPicPr>
        <xdr:cNvPr id="80" name="Imagen 79">
          <a:extLst>
            <a:ext uri="{FF2B5EF4-FFF2-40B4-BE49-F238E27FC236}">
              <a16:creationId xmlns:a16="http://schemas.microsoft.com/office/drawing/2014/main" id="{00000000-0008-0000-0600-000050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334252" y="3769179"/>
          <a:ext cx="990520" cy="898071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761999</xdr:colOff>
      <xdr:row>5</xdr:row>
      <xdr:rowOff>149349</xdr:rowOff>
    </xdr:from>
    <xdr:ext cx="2598964" cy="402239"/>
    <xdr:pic>
      <xdr:nvPicPr>
        <xdr:cNvPr id="22" name="Imagen 21">
          <a:extLst>
            <a:ext uri="{FF2B5EF4-FFF2-40B4-BE49-F238E27FC236}">
              <a16:creationId xmlns:a16="http://schemas.microsoft.com/office/drawing/2014/main" id="{1C87A76E-ECDC-48EB-BB3F-645F77E632B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15503649"/>
          <a:ext cx="2598964" cy="402239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5</xdr:row>
      <xdr:rowOff>149349</xdr:rowOff>
    </xdr:from>
    <xdr:ext cx="2598964" cy="402239"/>
    <xdr:pic>
      <xdr:nvPicPr>
        <xdr:cNvPr id="23" name="Imagen 22">
          <a:extLst>
            <a:ext uri="{FF2B5EF4-FFF2-40B4-BE49-F238E27FC236}">
              <a16:creationId xmlns:a16="http://schemas.microsoft.com/office/drawing/2014/main" id="{64F29059-0BC6-413D-8F27-D648BA89200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53049" y="15503649"/>
          <a:ext cx="2598964" cy="402239"/>
        </a:xfrm>
        <a:prstGeom prst="rect">
          <a:avLst/>
        </a:prstGeom>
      </xdr:spPr>
    </xdr:pic>
    <xdr:clientData/>
  </xdr:oneCellAnchor>
  <xdr:twoCellAnchor editAs="oneCell">
    <xdr:from>
      <xdr:col>7</xdr:col>
      <xdr:colOff>421822</xdr:colOff>
      <xdr:row>0</xdr:row>
      <xdr:rowOff>968375</xdr:rowOff>
    </xdr:from>
    <xdr:to>
      <xdr:col>7</xdr:col>
      <xdr:colOff>1412342</xdr:colOff>
      <xdr:row>5</xdr:row>
      <xdr:rowOff>0</xdr:rowOff>
    </xdr:to>
    <xdr:pic>
      <xdr:nvPicPr>
        <xdr:cNvPr id="24" name="Imagen 23">
          <a:extLst>
            <a:ext uri="{FF2B5EF4-FFF2-40B4-BE49-F238E27FC236}">
              <a16:creationId xmlns:a16="http://schemas.microsoft.com/office/drawing/2014/main" id="{454CB402-88E2-4D8B-956E-562A7A31107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930572" y="968375"/>
          <a:ext cx="990520" cy="936625"/>
        </a:xfrm>
        <a:prstGeom prst="rect">
          <a:avLst/>
        </a:prstGeom>
      </xdr:spPr>
    </xdr:pic>
    <xdr:clientData/>
  </xdr:twoCellAnchor>
  <xdr:twoCellAnchor editAs="oneCell">
    <xdr:from>
      <xdr:col>2</xdr:col>
      <xdr:colOff>408215</xdr:colOff>
      <xdr:row>1</xdr:row>
      <xdr:rowOff>31750</xdr:rowOff>
    </xdr:from>
    <xdr:to>
      <xdr:col>2</xdr:col>
      <xdr:colOff>1398735</xdr:colOff>
      <xdr:row>5</xdr:row>
      <xdr:rowOff>39460</xdr:rowOff>
    </xdr:to>
    <xdr:pic>
      <xdr:nvPicPr>
        <xdr:cNvPr id="25" name="Imagen 24">
          <a:extLst>
            <a:ext uri="{FF2B5EF4-FFF2-40B4-BE49-F238E27FC236}">
              <a16:creationId xmlns:a16="http://schemas.microsoft.com/office/drawing/2014/main" id="{92B2DFA8-2E24-46C0-921C-B2D9B02B889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98965" y="1047750"/>
          <a:ext cx="990520" cy="896710"/>
        </a:xfrm>
        <a:prstGeom prst="rect">
          <a:avLst/>
        </a:prstGeom>
      </xdr:spPr>
    </xdr:pic>
    <xdr:clientData/>
  </xdr:twoCellAnchor>
  <xdr:oneCellAnchor>
    <xdr:from>
      <xdr:col>1</xdr:col>
      <xdr:colOff>761999</xdr:colOff>
      <xdr:row>11</xdr:row>
      <xdr:rowOff>149349</xdr:rowOff>
    </xdr:from>
    <xdr:ext cx="2598964" cy="402239"/>
    <xdr:pic>
      <xdr:nvPicPr>
        <xdr:cNvPr id="26" name="Imagen 25">
          <a:extLst>
            <a:ext uri="{FF2B5EF4-FFF2-40B4-BE49-F238E27FC236}">
              <a16:creationId xmlns:a16="http://schemas.microsoft.com/office/drawing/2014/main" id="{C091886A-C198-4685-ACA7-3F3F9D8B4D7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18189699"/>
          <a:ext cx="2598964" cy="402239"/>
        </a:xfrm>
        <a:prstGeom prst="rect">
          <a:avLst/>
        </a:prstGeom>
      </xdr:spPr>
    </xdr:pic>
    <xdr:clientData/>
  </xdr:oneCellAnchor>
  <xdr:twoCellAnchor editAs="oneCell">
    <xdr:from>
      <xdr:col>7</xdr:col>
      <xdr:colOff>585107</xdr:colOff>
      <xdr:row>7</xdr:row>
      <xdr:rowOff>13608</xdr:rowOff>
    </xdr:from>
    <xdr:to>
      <xdr:col>7</xdr:col>
      <xdr:colOff>1575627</xdr:colOff>
      <xdr:row>11</xdr:row>
      <xdr:rowOff>65314</xdr:rowOff>
    </xdr:to>
    <xdr:pic>
      <xdr:nvPicPr>
        <xdr:cNvPr id="27" name="Imagen 26">
          <a:extLst>
            <a:ext uri="{FF2B5EF4-FFF2-40B4-BE49-F238E27FC236}">
              <a16:creationId xmlns:a16="http://schemas.microsoft.com/office/drawing/2014/main" id="{7328ADEF-C572-47BB-9EA7-BEE85A3B7CF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090682" y="17139558"/>
          <a:ext cx="990520" cy="889906"/>
        </a:xfrm>
        <a:prstGeom prst="rect">
          <a:avLst/>
        </a:prstGeom>
      </xdr:spPr>
    </xdr:pic>
    <xdr:clientData/>
  </xdr:twoCellAnchor>
  <xdr:twoCellAnchor editAs="oneCell">
    <xdr:from>
      <xdr:col>2</xdr:col>
      <xdr:colOff>503464</xdr:colOff>
      <xdr:row>7</xdr:row>
      <xdr:rowOff>13608</xdr:rowOff>
    </xdr:from>
    <xdr:to>
      <xdr:col>2</xdr:col>
      <xdr:colOff>1493984</xdr:colOff>
      <xdr:row>11</xdr:row>
      <xdr:rowOff>65314</xdr:rowOff>
    </xdr:to>
    <xdr:pic>
      <xdr:nvPicPr>
        <xdr:cNvPr id="28" name="Imagen 27">
          <a:extLst>
            <a:ext uri="{FF2B5EF4-FFF2-40B4-BE49-F238E27FC236}">
              <a16:creationId xmlns:a16="http://schemas.microsoft.com/office/drawing/2014/main" id="{42C783E8-162F-4BFB-84FA-0C0D8360CB0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94214" y="17139558"/>
          <a:ext cx="990520" cy="889906"/>
        </a:xfrm>
        <a:prstGeom prst="rect">
          <a:avLst/>
        </a:prstGeom>
      </xdr:spPr>
    </xdr:pic>
    <xdr:clientData/>
  </xdr:twoCellAnchor>
  <xdr:twoCellAnchor editAs="oneCell">
    <xdr:from>
      <xdr:col>2</xdr:col>
      <xdr:colOff>462643</xdr:colOff>
      <xdr:row>12</xdr:row>
      <xdr:rowOff>1061357</xdr:rowOff>
    </xdr:from>
    <xdr:to>
      <xdr:col>2</xdr:col>
      <xdr:colOff>1453163</xdr:colOff>
      <xdr:row>17</xdr:row>
      <xdr:rowOff>53974</xdr:rowOff>
    </xdr:to>
    <xdr:pic>
      <xdr:nvPicPr>
        <xdr:cNvPr id="29" name="Imagen 28">
          <a:extLst>
            <a:ext uri="{FF2B5EF4-FFF2-40B4-BE49-F238E27FC236}">
              <a16:creationId xmlns:a16="http://schemas.microsoft.com/office/drawing/2014/main" id="{7955A935-35D0-4393-B7EA-517D003FC08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53393" y="19816082"/>
          <a:ext cx="990520" cy="888092"/>
        </a:xfrm>
        <a:prstGeom prst="rect">
          <a:avLst/>
        </a:prstGeom>
      </xdr:spPr>
    </xdr:pic>
    <xdr:clientData/>
  </xdr:twoCellAnchor>
  <xdr:twoCellAnchor editAs="oneCell">
    <xdr:from>
      <xdr:col>7</xdr:col>
      <xdr:colOff>721178</xdr:colOff>
      <xdr:row>12</xdr:row>
      <xdr:rowOff>1020536</xdr:rowOff>
    </xdr:from>
    <xdr:to>
      <xdr:col>7</xdr:col>
      <xdr:colOff>1711698</xdr:colOff>
      <xdr:row>17</xdr:row>
      <xdr:rowOff>51253</xdr:rowOff>
    </xdr:to>
    <xdr:pic>
      <xdr:nvPicPr>
        <xdr:cNvPr id="30" name="Imagen 29">
          <a:extLst>
            <a:ext uri="{FF2B5EF4-FFF2-40B4-BE49-F238E27FC236}">
              <a16:creationId xmlns:a16="http://schemas.microsoft.com/office/drawing/2014/main" id="{B8C163DF-16EF-48CC-8E37-548C0A6DAC5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26753" y="19813361"/>
          <a:ext cx="990520" cy="888092"/>
        </a:xfrm>
        <a:prstGeom prst="rect">
          <a:avLst/>
        </a:prstGeom>
      </xdr:spPr>
    </xdr:pic>
    <xdr:clientData/>
  </xdr:twoCellAnchor>
  <xdr:oneCellAnchor>
    <xdr:from>
      <xdr:col>1</xdr:col>
      <xdr:colOff>761999</xdr:colOff>
      <xdr:row>17</xdr:row>
      <xdr:rowOff>149349</xdr:rowOff>
    </xdr:from>
    <xdr:ext cx="2598964" cy="402239"/>
    <xdr:pic>
      <xdr:nvPicPr>
        <xdr:cNvPr id="31" name="Imagen 30">
          <a:extLst>
            <a:ext uri="{FF2B5EF4-FFF2-40B4-BE49-F238E27FC236}">
              <a16:creationId xmlns:a16="http://schemas.microsoft.com/office/drawing/2014/main" id="{53015F6E-0C48-4421-8711-EAD8E7CAF8E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20875749"/>
          <a:ext cx="2598964" cy="402239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11</xdr:row>
      <xdr:rowOff>149349</xdr:rowOff>
    </xdr:from>
    <xdr:ext cx="2598964" cy="402239"/>
    <xdr:pic>
      <xdr:nvPicPr>
        <xdr:cNvPr id="32" name="Imagen 31">
          <a:extLst>
            <a:ext uri="{FF2B5EF4-FFF2-40B4-BE49-F238E27FC236}">
              <a16:creationId xmlns:a16="http://schemas.microsoft.com/office/drawing/2014/main" id="{36A30DF0-674E-49DB-B13E-6EB63C0422D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53049" y="18189699"/>
          <a:ext cx="2598964" cy="402239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17</xdr:row>
      <xdr:rowOff>149349</xdr:rowOff>
    </xdr:from>
    <xdr:ext cx="2598964" cy="402239"/>
    <xdr:pic>
      <xdr:nvPicPr>
        <xdr:cNvPr id="33" name="Imagen 32">
          <a:extLst>
            <a:ext uri="{FF2B5EF4-FFF2-40B4-BE49-F238E27FC236}">
              <a16:creationId xmlns:a16="http://schemas.microsoft.com/office/drawing/2014/main" id="{93F80F53-3400-4666-9378-2E16A12AEC5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53049" y="20875749"/>
          <a:ext cx="2598964" cy="402239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23</xdr:row>
      <xdr:rowOff>149349</xdr:rowOff>
    </xdr:from>
    <xdr:ext cx="2598964" cy="402239"/>
    <xdr:pic>
      <xdr:nvPicPr>
        <xdr:cNvPr id="34" name="Imagen 33">
          <a:extLst>
            <a:ext uri="{FF2B5EF4-FFF2-40B4-BE49-F238E27FC236}">
              <a16:creationId xmlns:a16="http://schemas.microsoft.com/office/drawing/2014/main" id="{3A780ECF-B4CF-4D2E-90FC-E89011B5089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53049" y="23561799"/>
          <a:ext cx="2598964" cy="402239"/>
        </a:xfrm>
        <a:prstGeom prst="rect">
          <a:avLst/>
        </a:prstGeom>
      </xdr:spPr>
    </xdr:pic>
    <xdr:clientData/>
  </xdr:oneCellAnchor>
  <xdr:oneCellAnchor>
    <xdr:from>
      <xdr:col>1</xdr:col>
      <xdr:colOff>761999</xdr:colOff>
      <xdr:row>23</xdr:row>
      <xdr:rowOff>149349</xdr:rowOff>
    </xdr:from>
    <xdr:ext cx="2598964" cy="402239"/>
    <xdr:pic>
      <xdr:nvPicPr>
        <xdr:cNvPr id="35" name="Imagen 34">
          <a:extLst>
            <a:ext uri="{FF2B5EF4-FFF2-40B4-BE49-F238E27FC236}">
              <a16:creationId xmlns:a16="http://schemas.microsoft.com/office/drawing/2014/main" id="{0A3894C2-4C27-4BF4-9D1C-806215B2EE3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23561799"/>
          <a:ext cx="2598964" cy="402239"/>
        </a:xfrm>
        <a:prstGeom prst="rect">
          <a:avLst/>
        </a:prstGeom>
      </xdr:spPr>
    </xdr:pic>
    <xdr:clientData/>
  </xdr:oneCellAnchor>
  <xdr:twoCellAnchor editAs="oneCell">
    <xdr:from>
      <xdr:col>2</xdr:col>
      <xdr:colOff>449035</xdr:colOff>
      <xdr:row>19</xdr:row>
      <xdr:rowOff>0</xdr:rowOff>
    </xdr:from>
    <xdr:to>
      <xdr:col>2</xdr:col>
      <xdr:colOff>1439555</xdr:colOff>
      <xdr:row>23</xdr:row>
      <xdr:rowOff>51706</xdr:rowOff>
    </xdr:to>
    <xdr:pic>
      <xdr:nvPicPr>
        <xdr:cNvPr id="36" name="Imagen 35">
          <a:extLst>
            <a:ext uri="{FF2B5EF4-FFF2-40B4-BE49-F238E27FC236}">
              <a16:creationId xmlns:a16="http://schemas.microsoft.com/office/drawing/2014/main" id="{0C42E760-CA81-4DF4-8312-063301EFA03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39785" y="22498050"/>
          <a:ext cx="990520" cy="889906"/>
        </a:xfrm>
        <a:prstGeom prst="rect">
          <a:avLst/>
        </a:prstGeom>
      </xdr:spPr>
    </xdr:pic>
    <xdr:clientData/>
  </xdr:twoCellAnchor>
  <xdr:twoCellAnchor editAs="oneCell">
    <xdr:from>
      <xdr:col>7</xdr:col>
      <xdr:colOff>653143</xdr:colOff>
      <xdr:row>18</xdr:row>
      <xdr:rowOff>1061356</xdr:rowOff>
    </xdr:from>
    <xdr:to>
      <xdr:col>7</xdr:col>
      <xdr:colOff>1643663</xdr:colOff>
      <xdr:row>23</xdr:row>
      <xdr:rowOff>53973</xdr:rowOff>
    </xdr:to>
    <xdr:pic>
      <xdr:nvPicPr>
        <xdr:cNvPr id="37" name="Imagen 36">
          <a:extLst>
            <a:ext uri="{FF2B5EF4-FFF2-40B4-BE49-F238E27FC236}">
              <a16:creationId xmlns:a16="http://schemas.microsoft.com/office/drawing/2014/main" id="{DAA77609-AC44-4E17-85AE-C194C00CE96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58718" y="22502131"/>
          <a:ext cx="990520" cy="888092"/>
        </a:xfrm>
        <a:prstGeom prst="rect">
          <a:avLst/>
        </a:prstGeom>
      </xdr:spPr>
    </xdr:pic>
    <xdr:clientData/>
  </xdr:twoCellAnchor>
  <xdr:twoCellAnchor editAs="oneCell">
    <xdr:from>
      <xdr:col>2</xdr:col>
      <xdr:colOff>435428</xdr:colOff>
      <xdr:row>25</xdr:row>
      <xdr:rowOff>27214</xdr:rowOff>
    </xdr:from>
    <xdr:to>
      <xdr:col>2</xdr:col>
      <xdr:colOff>1425948</xdr:colOff>
      <xdr:row>29</xdr:row>
      <xdr:rowOff>85270</xdr:rowOff>
    </xdr:to>
    <xdr:pic>
      <xdr:nvPicPr>
        <xdr:cNvPr id="38" name="Imagen 37">
          <a:extLst>
            <a:ext uri="{FF2B5EF4-FFF2-40B4-BE49-F238E27FC236}">
              <a16:creationId xmlns:a16="http://schemas.microsoft.com/office/drawing/2014/main" id="{14B7BA42-C184-43D4-8CD7-78CD1178EE4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26178" y="25211314"/>
          <a:ext cx="990520" cy="896256"/>
        </a:xfrm>
        <a:prstGeom prst="rect">
          <a:avLst/>
        </a:prstGeom>
      </xdr:spPr>
    </xdr:pic>
    <xdr:clientData/>
  </xdr:twoCellAnchor>
  <xdr:twoCellAnchor editAs="oneCell">
    <xdr:from>
      <xdr:col>7</xdr:col>
      <xdr:colOff>625929</xdr:colOff>
      <xdr:row>24</xdr:row>
      <xdr:rowOff>1074963</xdr:rowOff>
    </xdr:from>
    <xdr:to>
      <xdr:col>7</xdr:col>
      <xdr:colOff>1616449</xdr:colOff>
      <xdr:row>29</xdr:row>
      <xdr:rowOff>48530</xdr:rowOff>
    </xdr:to>
    <xdr:pic>
      <xdr:nvPicPr>
        <xdr:cNvPr id="39" name="Imagen 38">
          <a:extLst>
            <a:ext uri="{FF2B5EF4-FFF2-40B4-BE49-F238E27FC236}">
              <a16:creationId xmlns:a16="http://schemas.microsoft.com/office/drawing/2014/main" id="{2E961949-F7CA-45B4-8084-08E1CD7E62B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31504" y="25182738"/>
          <a:ext cx="990520" cy="888092"/>
        </a:xfrm>
        <a:prstGeom prst="rect">
          <a:avLst/>
        </a:prstGeom>
      </xdr:spPr>
    </xdr:pic>
    <xdr:clientData/>
  </xdr:twoCellAnchor>
  <xdr:oneCellAnchor>
    <xdr:from>
      <xdr:col>1</xdr:col>
      <xdr:colOff>761999</xdr:colOff>
      <xdr:row>29</xdr:row>
      <xdr:rowOff>149349</xdr:rowOff>
    </xdr:from>
    <xdr:ext cx="2598964" cy="402239"/>
    <xdr:pic>
      <xdr:nvPicPr>
        <xdr:cNvPr id="40" name="Imagen 39">
          <a:extLst>
            <a:ext uri="{FF2B5EF4-FFF2-40B4-BE49-F238E27FC236}">
              <a16:creationId xmlns:a16="http://schemas.microsoft.com/office/drawing/2014/main" id="{02315C8B-483E-4C8A-B168-99057A45DE6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26247849"/>
          <a:ext cx="2598964" cy="402239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29</xdr:row>
      <xdr:rowOff>149349</xdr:rowOff>
    </xdr:from>
    <xdr:ext cx="2598964" cy="402239"/>
    <xdr:pic>
      <xdr:nvPicPr>
        <xdr:cNvPr id="42" name="Imagen 41">
          <a:extLst>
            <a:ext uri="{FF2B5EF4-FFF2-40B4-BE49-F238E27FC236}">
              <a16:creationId xmlns:a16="http://schemas.microsoft.com/office/drawing/2014/main" id="{5D097086-6F60-43A9-BBE2-E0306273BCF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53049" y="26247849"/>
          <a:ext cx="2598964" cy="402239"/>
        </a:xfrm>
        <a:prstGeom prst="rect">
          <a:avLst/>
        </a:prstGeom>
      </xdr:spPr>
    </xdr:pic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761999</xdr:colOff>
      <xdr:row>5</xdr:row>
      <xdr:rowOff>149349</xdr:rowOff>
    </xdr:from>
    <xdr:ext cx="2598964" cy="402239"/>
    <xdr:pic>
      <xdr:nvPicPr>
        <xdr:cNvPr id="41" name="Imagen 40">
          <a:extLst>
            <a:ext uri="{FF2B5EF4-FFF2-40B4-BE49-F238E27FC236}">
              <a16:creationId xmlns:a16="http://schemas.microsoft.com/office/drawing/2014/main" id="{31DD1583-5DCD-45ED-AE81-4C7C3F3DB21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28933899"/>
          <a:ext cx="2598964" cy="402239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5</xdr:row>
      <xdr:rowOff>149349</xdr:rowOff>
    </xdr:from>
    <xdr:ext cx="2598964" cy="402239"/>
    <xdr:pic>
      <xdr:nvPicPr>
        <xdr:cNvPr id="43" name="Imagen 42">
          <a:extLst>
            <a:ext uri="{FF2B5EF4-FFF2-40B4-BE49-F238E27FC236}">
              <a16:creationId xmlns:a16="http://schemas.microsoft.com/office/drawing/2014/main" id="{C3CDAA05-665E-402D-9F4F-016D71DB7C8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53049" y="28933899"/>
          <a:ext cx="2598964" cy="402239"/>
        </a:xfrm>
        <a:prstGeom prst="rect">
          <a:avLst/>
        </a:prstGeom>
      </xdr:spPr>
    </xdr:pic>
    <xdr:clientData/>
  </xdr:oneCellAnchor>
  <xdr:oneCellAnchor>
    <xdr:from>
      <xdr:col>1</xdr:col>
      <xdr:colOff>761999</xdr:colOff>
      <xdr:row>11</xdr:row>
      <xdr:rowOff>149349</xdr:rowOff>
    </xdr:from>
    <xdr:ext cx="2598964" cy="402239"/>
    <xdr:pic>
      <xdr:nvPicPr>
        <xdr:cNvPr id="44" name="Imagen 43">
          <a:extLst>
            <a:ext uri="{FF2B5EF4-FFF2-40B4-BE49-F238E27FC236}">
              <a16:creationId xmlns:a16="http://schemas.microsoft.com/office/drawing/2014/main" id="{1677AC97-C3E1-48EA-9186-31AE8D2AB8E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31619949"/>
          <a:ext cx="2598964" cy="402239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11</xdr:row>
      <xdr:rowOff>149349</xdr:rowOff>
    </xdr:from>
    <xdr:ext cx="2598964" cy="402239"/>
    <xdr:pic>
      <xdr:nvPicPr>
        <xdr:cNvPr id="45" name="Imagen 44">
          <a:extLst>
            <a:ext uri="{FF2B5EF4-FFF2-40B4-BE49-F238E27FC236}">
              <a16:creationId xmlns:a16="http://schemas.microsoft.com/office/drawing/2014/main" id="{E94A3D2D-F7FD-4359-80E1-95A1213B447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53049" y="31619949"/>
          <a:ext cx="2598964" cy="402239"/>
        </a:xfrm>
        <a:prstGeom prst="rect">
          <a:avLst/>
        </a:prstGeom>
      </xdr:spPr>
    </xdr:pic>
    <xdr:clientData/>
  </xdr:oneCellAnchor>
  <xdr:oneCellAnchor>
    <xdr:from>
      <xdr:col>1</xdr:col>
      <xdr:colOff>761999</xdr:colOff>
      <xdr:row>17</xdr:row>
      <xdr:rowOff>149349</xdr:rowOff>
    </xdr:from>
    <xdr:ext cx="2598964" cy="402239"/>
    <xdr:pic>
      <xdr:nvPicPr>
        <xdr:cNvPr id="46" name="Imagen 45">
          <a:extLst>
            <a:ext uri="{FF2B5EF4-FFF2-40B4-BE49-F238E27FC236}">
              <a16:creationId xmlns:a16="http://schemas.microsoft.com/office/drawing/2014/main" id="{7764D4F6-3458-4631-B479-BBCA09A4E87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34305999"/>
          <a:ext cx="2598964" cy="402239"/>
        </a:xfrm>
        <a:prstGeom prst="rect">
          <a:avLst/>
        </a:prstGeom>
      </xdr:spPr>
    </xdr:pic>
    <xdr:clientData/>
  </xdr:oneCellAnchor>
  <xdr:oneCellAnchor>
    <xdr:from>
      <xdr:col>1</xdr:col>
      <xdr:colOff>761999</xdr:colOff>
      <xdr:row>23</xdr:row>
      <xdr:rowOff>149349</xdr:rowOff>
    </xdr:from>
    <xdr:ext cx="2598964" cy="402239"/>
    <xdr:pic>
      <xdr:nvPicPr>
        <xdr:cNvPr id="47" name="Imagen 46">
          <a:extLst>
            <a:ext uri="{FF2B5EF4-FFF2-40B4-BE49-F238E27FC236}">
              <a16:creationId xmlns:a16="http://schemas.microsoft.com/office/drawing/2014/main" id="{5178AF08-0666-4260-B06E-6A2BB5AC15B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36992049"/>
          <a:ext cx="2598964" cy="402239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23</xdr:row>
      <xdr:rowOff>149349</xdr:rowOff>
    </xdr:from>
    <xdr:ext cx="2598964" cy="402239"/>
    <xdr:pic>
      <xdr:nvPicPr>
        <xdr:cNvPr id="48" name="Imagen 47">
          <a:extLst>
            <a:ext uri="{FF2B5EF4-FFF2-40B4-BE49-F238E27FC236}">
              <a16:creationId xmlns:a16="http://schemas.microsoft.com/office/drawing/2014/main" id="{1695E21A-8F26-4B1C-8E11-475F353C504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53049" y="36992049"/>
          <a:ext cx="2598964" cy="402239"/>
        </a:xfrm>
        <a:prstGeom prst="rect">
          <a:avLst/>
        </a:prstGeom>
      </xdr:spPr>
    </xdr:pic>
    <xdr:clientData/>
  </xdr:oneCellAnchor>
  <xdr:twoCellAnchor editAs="oneCell">
    <xdr:from>
      <xdr:col>2</xdr:col>
      <xdr:colOff>367393</xdr:colOff>
      <xdr:row>1</xdr:row>
      <xdr:rowOff>47625</xdr:rowOff>
    </xdr:from>
    <xdr:to>
      <xdr:col>2</xdr:col>
      <xdr:colOff>1357913</xdr:colOff>
      <xdr:row>5</xdr:row>
      <xdr:rowOff>115660</xdr:rowOff>
    </xdr:to>
    <xdr:pic>
      <xdr:nvPicPr>
        <xdr:cNvPr id="49" name="Imagen 48">
          <a:extLst>
            <a:ext uri="{FF2B5EF4-FFF2-40B4-BE49-F238E27FC236}">
              <a16:creationId xmlns:a16="http://schemas.microsoft.com/office/drawing/2014/main" id="{BFE9C918-80E2-4345-B6D8-862BF598426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58143" y="1063625"/>
          <a:ext cx="990520" cy="957035"/>
        </a:xfrm>
        <a:prstGeom prst="rect">
          <a:avLst/>
        </a:prstGeom>
      </xdr:spPr>
    </xdr:pic>
    <xdr:clientData/>
  </xdr:twoCellAnchor>
  <xdr:twoCellAnchor editAs="oneCell">
    <xdr:from>
      <xdr:col>7</xdr:col>
      <xdr:colOff>435428</xdr:colOff>
      <xdr:row>0</xdr:row>
      <xdr:rowOff>968375</xdr:rowOff>
    </xdr:from>
    <xdr:to>
      <xdr:col>7</xdr:col>
      <xdr:colOff>1425948</xdr:colOff>
      <xdr:row>5</xdr:row>
      <xdr:rowOff>115659</xdr:rowOff>
    </xdr:to>
    <xdr:pic>
      <xdr:nvPicPr>
        <xdr:cNvPr id="50" name="Imagen 49">
          <a:extLst>
            <a:ext uri="{FF2B5EF4-FFF2-40B4-BE49-F238E27FC236}">
              <a16:creationId xmlns:a16="http://schemas.microsoft.com/office/drawing/2014/main" id="{9B3F9769-B315-4FF2-8613-8695CA05FFD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944178" y="968375"/>
          <a:ext cx="990520" cy="1052284"/>
        </a:xfrm>
        <a:prstGeom prst="rect">
          <a:avLst/>
        </a:prstGeom>
      </xdr:spPr>
    </xdr:pic>
    <xdr:clientData/>
  </xdr:twoCellAnchor>
  <xdr:twoCellAnchor editAs="oneCell">
    <xdr:from>
      <xdr:col>2</xdr:col>
      <xdr:colOff>462643</xdr:colOff>
      <xdr:row>6</xdr:row>
      <xdr:rowOff>1047750</xdr:rowOff>
    </xdr:from>
    <xdr:to>
      <xdr:col>2</xdr:col>
      <xdr:colOff>1453163</xdr:colOff>
      <xdr:row>11</xdr:row>
      <xdr:rowOff>87992</xdr:rowOff>
    </xdr:to>
    <xdr:pic>
      <xdr:nvPicPr>
        <xdr:cNvPr id="51" name="Imagen 50">
          <a:extLst>
            <a:ext uri="{FF2B5EF4-FFF2-40B4-BE49-F238E27FC236}">
              <a16:creationId xmlns:a16="http://schemas.microsoft.com/office/drawing/2014/main" id="{922502D4-185E-49EF-9F71-2975E60D370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53393" y="30556200"/>
          <a:ext cx="990520" cy="888092"/>
        </a:xfrm>
        <a:prstGeom prst="rect">
          <a:avLst/>
        </a:prstGeom>
      </xdr:spPr>
    </xdr:pic>
    <xdr:clientData/>
  </xdr:twoCellAnchor>
  <xdr:twoCellAnchor editAs="oneCell">
    <xdr:from>
      <xdr:col>7</xdr:col>
      <xdr:colOff>612322</xdr:colOff>
      <xdr:row>6</xdr:row>
      <xdr:rowOff>1020535</xdr:rowOff>
    </xdr:from>
    <xdr:to>
      <xdr:col>7</xdr:col>
      <xdr:colOff>1602842</xdr:colOff>
      <xdr:row>11</xdr:row>
      <xdr:rowOff>89352</xdr:rowOff>
    </xdr:to>
    <xdr:pic>
      <xdr:nvPicPr>
        <xdr:cNvPr id="52" name="Imagen 51">
          <a:extLst>
            <a:ext uri="{FF2B5EF4-FFF2-40B4-BE49-F238E27FC236}">
              <a16:creationId xmlns:a16="http://schemas.microsoft.com/office/drawing/2014/main" id="{88059D12-F58B-43DD-9F78-391CA67AA1D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17897" y="30557560"/>
          <a:ext cx="990520" cy="888092"/>
        </a:xfrm>
        <a:prstGeom prst="rect">
          <a:avLst/>
        </a:prstGeom>
      </xdr:spPr>
    </xdr:pic>
    <xdr:clientData/>
  </xdr:twoCellAnchor>
  <xdr:twoCellAnchor editAs="oneCell">
    <xdr:from>
      <xdr:col>2</xdr:col>
      <xdr:colOff>489857</xdr:colOff>
      <xdr:row>12</xdr:row>
      <xdr:rowOff>1047749</xdr:rowOff>
    </xdr:from>
    <xdr:to>
      <xdr:col>2</xdr:col>
      <xdr:colOff>1480377</xdr:colOff>
      <xdr:row>17</xdr:row>
      <xdr:rowOff>87991</xdr:rowOff>
    </xdr:to>
    <xdr:pic>
      <xdr:nvPicPr>
        <xdr:cNvPr id="53" name="Imagen 52">
          <a:extLst>
            <a:ext uri="{FF2B5EF4-FFF2-40B4-BE49-F238E27FC236}">
              <a16:creationId xmlns:a16="http://schemas.microsoft.com/office/drawing/2014/main" id="{874E3D2C-145E-4128-A90C-D8AC76C719B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80607" y="33242249"/>
          <a:ext cx="990520" cy="888092"/>
        </a:xfrm>
        <a:prstGeom prst="rect">
          <a:avLst/>
        </a:prstGeom>
      </xdr:spPr>
    </xdr:pic>
    <xdr:clientData/>
  </xdr:twoCellAnchor>
  <xdr:twoCellAnchor editAs="oneCell">
    <xdr:from>
      <xdr:col>7</xdr:col>
      <xdr:colOff>653142</xdr:colOff>
      <xdr:row>12</xdr:row>
      <xdr:rowOff>1034144</xdr:rowOff>
    </xdr:from>
    <xdr:to>
      <xdr:col>7</xdr:col>
      <xdr:colOff>1643662</xdr:colOff>
      <xdr:row>17</xdr:row>
      <xdr:rowOff>83911</xdr:rowOff>
    </xdr:to>
    <xdr:pic>
      <xdr:nvPicPr>
        <xdr:cNvPr id="54" name="Imagen 53">
          <a:extLst>
            <a:ext uri="{FF2B5EF4-FFF2-40B4-BE49-F238E27FC236}">
              <a16:creationId xmlns:a16="http://schemas.microsoft.com/office/drawing/2014/main" id="{9FB8CD3A-1A00-45B7-9BB7-5ADAD128C6B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58717" y="33238169"/>
          <a:ext cx="990520" cy="888092"/>
        </a:xfrm>
        <a:prstGeom prst="rect">
          <a:avLst/>
        </a:prstGeom>
      </xdr:spPr>
    </xdr:pic>
    <xdr:clientData/>
  </xdr:twoCellAnchor>
  <xdr:twoCellAnchor editAs="oneCell">
    <xdr:from>
      <xdr:col>2</xdr:col>
      <xdr:colOff>394606</xdr:colOff>
      <xdr:row>19</xdr:row>
      <xdr:rowOff>0</xdr:rowOff>
    </xdr:from>
    <xdr:to>
      <xdr:col>2</xdr:col>
      <xdr:colOff>1385126</xdr:colOff>
      <xdr:row>23</xdr:row>
      <xdr:rowOff>51706</xdr:rowOff>
    </xdr:to>
    <xdr:pic>
      <xdr:nvPicPr>
        <xdr:cNvPr id="55" name="Imagen 54">
          <a:extLst>
            <a:ext uri="{FF2B5EF4-FFF2-40B4-BE49-F238E27FC236}">
              <a16:creationId xmlns:a16="http://schemas.microsoft.com/office/drawing/2014/main" id="{B97267A7-2934-4607-A060-AAB1967B081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85356" y="35928300"/>
          <a:ext cx="990520" cy="889906"/>
        </a:xfrm>
        <a:prstGeom prst="rect">
          <a:avLst/>
        </a:prstGeom>
      </xdr:spPr>
    </xdr:pic>
    <xdr:clientData/>
  </xdr:twoCellAnchor>
  <xdr:twoCellAnchor editAs="oneCell">
    <xdr:from>
      <xdr:col>7</xdr:col>
      <xdr:colOff>585108</xdr:colOff>
      <xdr:row>19</xdr:row>
      <xdr:rowOff>13607</xdr:rowOff>
    </xdr:from>
    <xdr:to>
      <xdr:col>7</xdr:col>
      <xdr:colOff>1575628</xdr:colOff>
      <xdr:row>23</xdr:row>
      <xdr:rowOff>65313</xdr:rowOff>
    </xdr:to>
    <xdr:pic>
      <xdr:nvPicPr>
        <xdr:cNvPr id="56" name="Imagen 55">
          <a:extLst>
            <a:ext uri="{FF2B5EF4-FFF2-40B4-BE49-F238E27FC236}">
              <a16:creationId xmlns:a16="http://schemas.microsoft.com/office/drawing/2014/main" id="{8B3859F9-C19E-4ECD-87C0-AF0588BAA5E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090683" y="35941907"/>
          <a:ext cx="990520" cy="889906"/>
        </a:xfrm>
        <a:prstGeom prst="rect">
          <a:avLst/>
        </a:prstGeom>
      </xdr:spPr>
    </xdr:pic>
    <xdr:clientData/>
  </xdr:twoCellAnchor>
  <xdr:oneCellAnchor>
    <xdr:from>
      <xdr:col>1</xdr:col>
      <xdr:colOff>761999</xdr:colOff>
      <xdr:row>29</xdr:row>
      <xdr:rowOff>149349</xdr:rowOff>
    </xdr:from>
    <xdr:ext cx="2598964" cy="402239"/>
    <xdr:pic>
      <xdr:nvPicPr>
        <xdr:cNvPr id="57" name="Imagen 56">
          <a:extLst>
            <a:ext uri="{FF2B5EF4-FFF2-40B4-BE49-F238E27FC236}">
              <a16:creationId xmlns:a16="http://schemas.microsoft.com/office/drawing/2014/main" id="{DCFD27E7-4479-4641-B85F-92D1E55111F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39678099"/>
          <a:ext cx="2598964" cy="402239"/>
        </a:xfrm>
        <a:prstGeom prst="rect">
          <a:avLst/>
        </a:prstGeom>
      </xdr:spPr>
    </xdr:pic>
    <xdr:clientData/>
  </xdr:oneCellAnchor>
  <xdr:twoCellAnchor editAs="oneCell">
    <xdr:from>
      <xdr:col>2</xdr:col>
      <xdr:colOff>489857</xdr:colOff>
      <xdr:row>24</xdr:row>
      <xdr:rowOff>1006929</xdr:rowOff>
    </xdr:from>
    <xdr:to>
      <xdr:col>2</xdr:col>
      <xdr:colOff>1480377</xdr:colOff>
      <xdr:row>29</xdr:row>
      <xdr:rowOff>47171</xdr:rowOff>
    </xdr:to>
    <xdr:pic>
      <xdr:nvPicPr>
        <xdr:cNvPr id="58" name="Imagen 57">
          <a:extLst>
            <a:ext uri="{FF2B5EF4-FFF2-40B4-BE49-F238E27FC236}">
              <a16:creationId xmlns:a16="http://schemas.microsoft.com/office/drawing/2014/main" id="{F746EB80-EC62-4ADE-9CCA-EF177EED735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80607" y="38611629"/>
          <a:ext cx="990520" cy="888092"/>
        </a:xfrm>
        <a:prstGeom prst="rect">
          <a:avLst/>
        </a:prstGeom>
      </xdr:spPr>
    </xdr:pic>
    <xdr:clientData/>
  </xdr:twoCellAnchor>
  <xdr:oneCellAnchor>
    <xdr:from>
      <xdr:col>6</xdr:col>
      <xdr:colOff>830036</xdr:colOff>
      <xdr:row>17</xdr:row>
      <xdr:rowOff>163286</xdr:rowOff>
    </xdr:from>
    <xdr:ext cx="2598964" cy="402239"/>
    <xdr:pic>
      <xdr:nvPicPr>
        <xdr:cNvPr id="59" name="Imagen 58">
          <a:extLst>
            <a:ext uri="{FF2B5EF4-FFF2-40B4-BE49-F238E27FC236}">
              <a16:creationId xmlns:a16="http://schemas.microsoft.com/office/drawing/2014/main" id="{B0ED38B7-1803-40F0-B852-C37E98D6A06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421086" y="34319936"/>
          <a:ext cx="2598964" cy="402239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29</xdr:row>
      <xdr:rowOff>149349</xdr:rowOff>
    </xdr:from>
    <xdr:ext cx="2598964" cy="402239"/>
    <xdr:pic>
      <xdr:nvPicPr>
        <xdr:cNvPr id="60" name="Imagen 59">
          <a:extLst>
            <a:ext uri="{FF2B5EF4-FFF2-40B4-BE49-F238E27FC236}">
              <a16:creationId xmlns:a16="http://schemas.microsoft.com/office/drawing/2014/main" id="{040C0851-B29E-45A8-B2FB-752F462AFCB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53049" y="39678099"/>
          <a:ext cx="2598964" cy="402239"/>
        </a:xfrm>
        <a:prstGeom prst="rect">
          <a:avLst/>
        </a:prstGeom>
      </xdr:spPr>
    </xdr:pic>
    <xdr:clientData/>
  </xdr:oneCellAnchor>
  <xdr:twoCellAnchor editAs="oneCell">
    <xdr:from>
      <xdr:col>7</xdr:col>
      <xdr:colOff>775608</xdr:colOff>
      <xdr:row>25</xdr:row>
      <xdr:rowOff>27214</xdr:rowOff>
    </xdr:from>
    <xdr:to>
      <xdr:col>7</xdr:col>
      <xdr:colOff>1766128</xdr:colOff>
      <xdr:row>29</xdr:row>
      <xdr:rowOff>85270</xdr:rowOff>
    </xdr:to>
    <xdr:pic>
      <xdr:nvPicPr>
        <xdr:cNvPr id="61" name="Imagen 60">
          <a:extLst>
            <a:ext uri="{FF2B5EF4-FFF2-40B4-BE49-F238E27FC236}">
              <a16:creationId xmlns:a16="http://schemas.microsoft.com/office/drawing/2014/main" id="{4FC2F4F9-1749-4260-B8A3-638291519E5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81183" y="38641564"/>
          <a:ext cx="990520" cy="896256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761999</xdr:colOff>
      <xdr:row>5</xdr:row>
      <xdr:rowOff>149349</xdr:rowOff>
    </xdr:from>
    <xdr:ext cx="2598964" cy="402239"/>
    <xdr:pic>
      <xdr:nvPicPr>
        <xdr:cNvPr id="142" name="Imagen 141">
          <a:extLst>
            <a:ext uri="{FF2B5EF4-FFF2-40B4-BE49-F238E27FC236}">
              <a16:creationId xmlns:a16="http://schemas.microsoft.com/office/drawing/2014/main" id="{75ED7795-2AA6-4AE4-8016-A248D8505E5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42364149"/>
          <a:ext cx="2598964" cy="402239"/>
        </a:xfrm>
        <a:prstGeom prst="rect">
          <a:avLst/>
        </a:prstGeom>
      </xdr:spPr>
    </xdr:pic>
    <xdr:clientData/>
  </xdr:oneCellAnchor>
  <xdr:twoCellAnchor editAs="oneCell">
    <xdr:from>
      <xdr:col>2</xdr:col>
      <xdr:colOff>476250</xdr:colOff>
      <xdr:row>1</xdr:row>
      <xdr:rowOff>13607</xdr:rowOff>
    </xdr:from>
    <xdr:to>
      <xdr:col>2</xdr:col>
      <xdr:colOff>1466770</xdr:colOff>
      <xdr:row>4</xdr:row>
      <xdr:rowOff>217713</xdr:rowOff>
    </xdr:to>
    <xdr:pic>
      <xdr:nvPicPr>
        <xdr:cNvPr id="143" name="Imagen 142">
          <a:extLst>
            <a:ext uri="{FF2B5EF4-FFF2-40B4-BE49-F238E27FC236}">
              <a16:creationId xmlns:a16="http://schemas.microsoft.com/office/drawing/2014/main" id="{E8A228C8-BD87-4C02-9F0F-0D9CF4EEEEF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67000" y="41314007"/>
          <a:ext cx="990520" cy="889906"/>
        </a:xfrm>
        <a:prstGeom prst="rect">
          <a:avLst/>
        </a:prstGeom>
      </xdr:spPr>
    </xdr:pic>
    <xdr:clientData/>
  </xdr:twoCellAnchor>
  <xdr:oneCellAnchor>
    <xdr:from>
      <xdr:col>6</xdr:col>
      <xdr:colOff>761999</xdr:colOff>
      <xdr:row>5</xdr:row>
      <xdr:rowOff>149349</xdr:rowOff>
    </xdr:from>
    <xdr:ext cx="2598964" cy="402239"/>
    <xdr:pic>
      <xdr:nvPicPr>
        <xdr:cNvPr id="144" name="Imagen 143">
          <a:extLst>
            <a:ext uri="{FF2B5EF4-FFF2-40B4-BE49-F238E27FC236}">
              <a16:creationId xmlns:a16="http://schemas.microsoft.com/office/drawing/2014/main" id="{27A0B662-4D66-4CB6-8923-06488F8E7D6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53049" y="42364149"/>
          <a:ext cx="2598964" cy="402239"/>
        </a:xfrm>
        <a:prstGeom prst="rect">
          <a:avLst/>
        </a:prstGeom>
      </xdr:spPr>
    </xdr:pic>
    <xdr:clientData/>
  </xdr:oneCellAnchor>
  <xdr:oneCellAnchor>
    <xdr:from>
      <xdr:col>7</xdr:col>
      <xdr:colOff>476250</xdr:colOff>
      <xdr:row>1</xdr:row>
      <xdr:rowOff>13607</xdr:rowOff>
    </xdr:from>
    <xdr:ext cx="990520" cy="898071"/>
    <xdr:pic>
      <xdr:nvPicPr>
        <xdr:cNvPr id="145" name="Imagen 144">
          <a:extLst>
            <a:ext uri="{FF2B5EF4-FFF2-40B4-BE49-F238E27FC236}">
              <a16:creationId xmlns:a16="http://schemas.microsoft.com/office/drawing/2014/main" id="{2006FD7A-73C1-4220-AA98-B631EB5C305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981825" y="41314007"/>
          <a:ext cx="990520" cy="898071"/>
        </a:xfrm>
        <a:prstGeom prst="rect">
          <a:avLst/>
        </a:prstGeom>
      </xdr:spPr>
    </xdr:pic>
    <xdr:clientData/>
  </xdr:oneCellAnchor>
  <xdr:oneCellAnchor>
    <xdr:from>
      <xdr:col>1</xdr:col>
      <xdr:colOff>761999</xdr:colOff>
      <xdr:row>11</xdr:row>
      <xdr:rowOff>149349</xdr:rowOff>
    </xdr:from>
    <xdr:ext cx="2598964" cy="402239"/>
    <xdr:pic>
      <xdr:nvPicPr>
        <xdr:cNvPr id="146" name="Imagen 145">
          <a:extLst>
            <a:ext uri="{FF2B5EF4-FFF2-40B4-BE49-F238E27FC236}">
              <a16:creationId xmlns:a16="http://schemas.microsoft.com/office/drawing/2014/main" id="{78FA074D-3472-41D3-AE89-D834CB6ACEC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45050199"/>
          <a:ext cx="2598964" cy="402239"/>
        </a:xfrm>
        <a:prstGeom prst="rect">
          <a:avLst/>
        </a:prstGeom>
      </xdr:spPr>
    </xdr:pic>
    <xdr:clientData/>
  </xdr:oneCellAnchor>
  <xdr:oneCellAnchor>
    <xdr:from>
      <xdr:col>2</xdr:col>
      <xdr:colOff>476250</xdr:colOff>
      <xdr:row>7</xdr:row>
      <xdr:rowOff>13607</xdr:rowOff>
    </xdr:from>
    <xdr:ext cx="990520" cy="898071"/>
    <xdr:pic>
      <xdr:nvPicPr>
        <xdr:cNvPr id="147" name="Imagen 146">
          <a:extLst>
            <a:ext uri="{FF2B5EF4-FFF2-40B4-BE49-F238E27FC236}">
              <a16:creationId xmlns:a16="http://schemas.microsoft.com/office/drawing/2014/main" id="{2947D22C-1EFC-4233-A1B6-23798706D97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67000" y="44000057"/>
          <a:ext cx="990520" cy="898071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11</xdr:row>
      <xdr:rowOff>149349</xdr:rowOff>
    </xdr:from>
    <xdr:ext cx="2598964" cy="402239"/>
    <xdr:pic>
      <xdr:nvPicPr>
        <xdr:cNvPr id="148" name="Imagen 147">
          <a:extLst>
            <a:ext uri="{FF2B5EF4-FFF2-40B4-BE49-F238E27FC236}">
              <a16:creationId xmlns:a16="http://schemas.microsoft.com/office/drawing/2014/main" id="{A217098B-71AA-44C5-A896-82B5620DBDF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53049" y="45050199"/>
          <a:ext cx="2598964" cy="402239"/>
        </a:xfrm>
        <a:prstGeom prst="rect">
          <a:avLst/>
        </a:prstGeom>
      </xdr:spPr>
    </xdr:pic>
    <xdr:clientData/>
  </xdr:oneCellAnchor>
  <xdr:oneCellAnchor>
    <xdr:from>
      <xdr:col>7</xdr:col>
      <xdr:colOff>476250</xdr:colOff>
      <xdr:row>7</xdr:row>
      <xdr:rowOff>13607</xdr:rowOff>
    </xdr:from>
    <xdr:ext cx="990520" cy="898071"/>
    <xdr:pic>
      <xdr:nvPicPr>
        <xdr:cNvPr id="149" name="Imagen 148">
          <a:extLst>
            <a:ext uri="{FF2B5EF4-FFF2-40B4-BE49-F238E27FC236}">
              <a16:creationId xmlns:a16="http://schemas.microsoft.com/office/drawing/2014/main" id="{E2B42160-D15F-45A6-8322-B60E298BEE1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981825" y="44000057"/>
          <a:ext cx="990520" cy="898071"/>
        </a:xfrm>
        <a:prstGeom prst="rect">
          <a:avLst/>
        </a:prstGeom>
      </xdr:spPr>
    </xdr:pic>
    <xdr:clientData/>
  </xdr:oneCellAnchor>
  <xdr:oneCellAnchor>
    <xdr:from>
      <xdr:col>1</xdr:col>
      <xdr:colOff>761999</xdr:colOff>
      <xdr:row>17</xdr:row>
      <xdr:rowOff>149349</xdr:rowOff>
    </xdr:from>
    <xdr:ext cx="2598964" cy="402239"/>
    <xdr:pic>
      <xdr:nvPicPr>
        <xdr:cNvPr id="150" name="Imagen 149">
          <a:extLst>
            <a:ext uri="{FF2B5EF4-FFF2-40B4-BE49-F238E27FC236}">
              <a16:creationId xmlns:a16="http://schemas.microsoft.com/office/drawing/2014/main" id="{DA4008D8-61FC-48FE-B88E-BD0EE754A55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47736249"/>
          <a:ext cx="2598964" cy="402239"/>
        </a:xfrm>
        <a:prstGeom prst="rect">
          <a:avLst/>
        </a:prstGeom>
      </xdr:spPr>
    </xdr:pic>
    <xdr:clientData/>
  </xdr:oneCellAnchor>
  <xdr:oneCellAnchor>
    <xdr:from>
      <xdr:col>2</xdr:col>
      <xdr:colOff>476250</xdr:colOff>
      <xdr:row>13</xdr:row>
      <xdr:rowOff>13607</xdr:rowOff>
    </xdr:from>
    <xdr:ext cx="990520" cy="898071"/>
    <xdr:pic>
      <xdr:nvPicPr>
        <xdr:cNvPr id="151" name="Imagen 150">
          <a:extLst>
            <a:ext uri="{FF2B5EF4-FFF2-40B4-BE49-F238E27FC236}">
              <a16:creationId xmlns:a16="http://schemas.microsoft.com/office/drawing/2014/main" id="{BBB34B6B-1451-488B-BE3B-443E3DF7F15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67000" y="46686107"/>
          <a:ext cx="990520" cy="898071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17</xdr:row>
      <xdr:rowOff>149349</xdr:rowOff>
    </xdr:from>
    <xdr:ext cx="2598964" cy="402239"/>
    <xdr:pic>
      <xdr:nvPicPr>
        <xdr:cNvPr id="152" name="Imagen 151">
          <a:extLst>
            <a:ext uri="{FF2B5EF4-FFF2-40B4-BE49-F238E27FC236}">
              <a16:creationId xmlns:a16="http://schemas.microsoft.com/office/drawing/2014/main" id="{FA7D6C99-87C8-47CF-A60B-70A9F306AE3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53049" y="47736249"/>
          <a:ext cx="2598964" cy="402239"/>
        </a:xfrm>
        <a:prstGeom prst="rect">
          <a:avLst/>
        </a:prstGeom>
      </xdr:spPr>
    </xdr:pic>
    <xdr:clientData/>
  </xdr:oneCellAnchor>
  <xdr:oneCellAnchor>
    <xdr:from>
      <xdr:col>7</xdr:col>
      <xdr:colOff>476250</xdr:colOff>
      <xdr:row>13</xdr:row>
      <xdr:rowOff>13607</xdr:rowOff>
    </xdr:from>
    <xdr:ext cx="990520" cy="898071"/>
    <xdr:pic>
      <xdr:nvPicPr>
        <xdr:cNvPr id="153" name="Imagen 152">
          <a:extLst>
            <a:ext uri="{FF2B5EF4-FFF2-40B4-BE49-F238E27FC236}">
              <a16:creationId xmlns:a16="http://schemas.microsoft.com/office/drawing/2014/main" id="{78952C89-8A42-41BC-82B7-2743C72E402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981825" y="46686107"/>
          <a:ext cx="990520" cy="898071"/>
        </a:xfrm>
        <a:prstGeom prst="rect">
          <a:avLst/>
        </a:prstGeom>
      </xdr:spPr>
    </xdr:pic>
    <xdr:clientData/>
  </xdr:oneCellAnchor>
  <xdr:oneCellAnchor>
    <xdr:from>
      <xdr:col>1</xdr:col>
      <xdr:colOff>761999</xdr:colOff>
      <xdr:row>23</xdr:row>
      <xdr:rowOff>149349</xdr:rowOff>
    </xdr:from>
    <xdr:ext cx="2598964" cy="402239"/>
    <xdr:pic>
      <xdr:nvPicPr>
        <xdr:cNvPr id="154" name="Imagen 153">
          <a:extLst>
            <a:ext uri="{FF2B5EF4-FFF2-40B4-BE49-F238E27FC236}">
              <a16:creationId xmlns:a16="http://schemas.microsoft.com/office/drawing/2014/main" id="{23121653-B683-47F9-8F20-9ADE2720353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50422299"/>
          <a:ext cx="2598964" cy="402239"/>
        </a:xfrm>
        <a:prstGeom prst="rect">
          <a:avLst/>
        </a:prstGeom>
      </xdr:spPr>
    </xdr:pic>
    <xdr:clientData/>
  </xdr:oneCellAnchor>
  <xdr:oneCellAnchor>
    <xdr:from>
      <xdr:col>2</xdr:col>
      <xdr:colOff>476250</xdr:colOff>
      <xdr:row>19</xdr:row>
      <xdr:rowOff>13607</xdr:rowOff>
    </xdr:from>
    <xdr:ext cx="990520" cy="898071"/>
    <xdr:pic>
      <xdr:nvPicPr>
        <xdr:cNvPr id="155" name="Imagen 154">
          <a:extLst>
            <a:ext uri="{FF2B5EF4-FFF2-40B4-BE49-F238E27FC236}">
              <a16:creationId xmlns:a16="http://schemas.microsoft.com/office/drawing/2014/main" id="{BC89C7B7-0BAF-40FF-ADEF-B40AED7C157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67000" y="49372157"/>
          <a:ext cx="990520" cy="898071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23</xdr:row>
      <xdr:rowOff>149349</xdr:rowOff>
    </xdr:from>
    <xdr:ext cx="2598964" cy="402239"/>
    <xdr:pic>
      <xdr:nvPicPr>
        <xdr:cNvPr id="156" name="Imagen 155">
          <a:extLst>
            <a:ext uri="{FF2B5EF4-FFF2-40B4-BE49-F238E27FC236}">
              <a16:creationId xmlns:a16="http://schemas.microsoft.com/office/drawing/2014/main" id="{965A92B3-8A77-4A42-9978-6D5BE2CBE51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53049" y="50422299"/>
          <a:ext cx="2598964" cy="402239"/>
        </a:xfrm>
        <a:prstGeom prst="rect">
          <a:avLst/>
        </a:prstGeom>
      </xdr:spPr>
    </xdr:pic>
    <xdr:clientData/>
  </xdr:oneCellAnchor>
  <xdr:oneCellAnchor>
    <xdr:from>
      <xdr:col>7</xdr:col>
      <xdr:colOff>476250</xdr:colOff>
      <xdr:row>19</xdr:row>
      <xdr:rowOff>13607</xdr:rowOff>
    </xdr:from>
    <xdr:ext cx="990520" cy="898071"/>
    <xdr:pic>
      <xdr:nvPicPr>
        <xdr:cNvPr id="157" name="Imagen 156">
          <a:extLst>
            <a:ext uri="{FF2B5EF4-FFF2-40B4-BE49-F238E27FC236}">
              <a16:creationId xmlns:a16="http://schemas.microsoft.com/office/drawing/2014/main" id="{B4D2168B-738F-4349-9A18-D3E04082C01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981825" y="49372157"/>
          <a:ext cx="990520" cy="898071"/>
        </a:xfrm>
        <a:prstGeom prst="rect">
          <a:avLst/>
        </a:prstGeom>
      </xdr:spPr>
    </xdr:pic>
    <xdr:clientData/>
  </xdr:oneCellAnchor>
  <xdr:oneCellAnchor>
    <xdr:from>
      <xdr:col>1</xdr:col>
      <xdr:colOff>761999</xdr:colOff>
      <xdr:row>29</xdr:row>
      <xdr:rowOff>149349</xdr:rowOff>
    </xdr:from>
    <xdr:ext cx="2598964" cy="402239"/>
    <xdr:pic>
      <xdr:nvPicPr>
        <xdr:cNvPr id="158" name="Imagen 157">
          <a:extLst>
            <a:ext uri="{FF2B5EF4-FFF2-40B4-BE49-F238E27FC236}">
              <a16:creationId xmlns:a16="http://schemas.microsoft.com/office/drawing/2014/main" id="{FEAF44CA-28C9-47A2-947F-BDC54E51676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53108349"/>
          <a:ext cx="2598964" cy="402239"/>
        </a:xfrm>
        <a:prstGeom prst="rect">
          <a:avLst/>
        </a:prstGeom>
      </xdr:spPr>
    </xdr:pic>
    <xdr:clientData/>
  </xdr:oneCellAnchor>
  <xdr:oneCellAnchor>
    <xdr:from>
      <xdr:col>2</xdr:col>
      <xdr:colOff>476250</xdr:colOff>
      <xdr:row>25</xdr:row>
      <xdr:rowOff>13607</xdr:rowOff>
    </xdr:from>
    <xdr:ext cx="990520" cy="898071"/>
    <xdr:pic>
      <xdr:nvPicPr>
        <xdr:cNvPr id="159" name="Imagen 158">
          <a:extLst>
            <a:ext uri="{FF2B5EF4-FFF2-40B4-BE49-F238E27FC236}">
              <a16:creationId xmlns:a16="http://schemas.microsoft.com/office/drawing/2014/main" id="{268005E6-425E-45D3-93DC-0AA5BD2B041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67000" y="52058207"/>
          <a:ext cx="990520" cy="898071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29</xdr:row>
      <xdr:rowOff>149349</xdr:rowOff>
    </xdr:from>
    <xdr:ext cx="2598964" cy="402239"/>
    <xdr:pic>
      <xdr:nvPicPr>
        <xdr:cNvPr id="160" name="Imagen 159">
          <a:extLst>
            <a:ext uri="{FF2B5EF4-FFF2-40B4-BE49-F238E27FC236}">
              <a16:creationId xmlns:a16="http://schemas.microsoft.com/office/drawing/2014/main" id="{FD4B0CB9-06E9-4FDE-B3A5-3872DF43C1C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53049" y="53108349"/>
          <a:ext cx="2598964" cy="402239"/>
        </a:xfrm>
        <a:prstGeom prst="rect">
          <a:avLst/>
        </a:prstGeom>
      </xdr:spPr>
    </xdr:pic>
    <xdr:clientData/>
  </xdr:oneCellAnchor>
  <xdr:oneCellAnchor>
    <xdr:from>
      <xdr:col>7</xdr:col>
      <xdr:colOff>476250</xdr:colOff>
      <xdr:row>25</xdr:row>
      <xdr:rowOff>13607</xdr:rowOff>
    </xdr:from>
    <xdr:ext cx="990520" cy="898071"/>
    <xdr:pic>
      <xdr:nvPicPr>
        <xdr:cNvPr id="161" name="Imagen 160">
          <a:extLst>
            <a:ext uri="{FF2B5EF4-FFF2-40B4-BE49-F238E27FC236}">
              <a16:creationId xmlns:a16="http://schemas.microsoft.com/office/drawing/2014/main" id="{0B8EE37C-2047-434F-B243-EA2B9F7F111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981825" y="52058207"/>
          <a:ext cx="990520" cy="898071"/>
        </a:xfrm>
        <a:prstGeom prst="rect">
          <a:avLst/>
        </a:prstGeom>
      </xdr:spPr>
    </xdr:pic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761999</xdr:colOff>
      <xdr:row>5</xdr:row>
      <xdr:rowOff>149349</xdr:rowOff>
    </xdr:from>
    <xdr:to>
      <xdr:col>2</xdr:col>
      <xdr:colOff>1469570</xdr:colOff>
      <xdr:row>5</xdr:row>
      <xdr:rowOff>544286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99D2C399-964D-4A58-A267-EB028CA6ABD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1356" y="1959099"/>
          <a:ext cx="2598964" cy="394937"/>
        </a:xfrm>
        <a:prstGeom prst="rect">
          <a:avLst/>
        </a:prstGeom>
      </xdr:spPr>
    </xdr:pic>
    <xdr:clientData/>
  </xdr:twoCellAnchor>
  <xdr:oneCellAnchor>
    <xdr:from>
      <xdr:col>6</xdr:col>
      <xdr:colOff>761999</xdr:colOff>
      <xdr:row>5</xdr:row>
      <xdr:rowOff>149349</xdr:rowOff>
    </xdr:from>
    <xdr:ext cx="2598964" cy="402239"/>
    <xdr:pic>
      <xdr:nvPicPr>
        <xdr:cNvPr id="3" name="Imagen 2">
          <a:extLst>
            <a:ext uri="{FF2B5EF4-FFF2-40B4-BE49-F238E27FC236}">
              <a16:creationId xmlns:a16="http://schemas.microsoft.com/office/drawing/2014/main" id="{F41CB9B4-78B0-4FBF-9429-C9488B5A535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62599" y="1949574"/>
          <a:ext cx="2598964" cy="402239"/>
        </a:xfrm>
        <a:prstGeom prst="rect">
          <a:avLst/>
        </a:prstGeom>
      </xdr:spPr>
    </xdr:pic>
    <xdr:clientData/>
  </xdr:oneCellAnchor>
  <xdr:twoCellAnchor editAs="oneCell">
    <xdr:from>
      <xdr:col>7</xdr:col>
      <xdr:colOff>734785</xdr:colOff>
      <xdr:row>1</xdr:row>
      <xdr:rowOff>54429</xdr:rowOff>
    </xdr:from>
    <xdr:to>
      <xdr:col>7</xdr:col>
      <xdr:colOff>1740312</xdr:colOff>
      <xdr:row>4</xdr:row>
      <xdr:rowOff>190500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EA75A9DA-E078-418E-88BA-0F3EAC019E0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456714" y="938893"/>
          <a:ext cx="1005527" cy="830036"/>
        </a:xfrm>
        <a:prstGeom prst="rect">
          <a:avLst/>
        </a:prstGeom>
      </xdr:spPr>
    </xdr:pic>
    <xdr:clientData/>
  </xdr:twoCellAnchor>
  <xdr:twoCellAnchor editAs="oneCell">
    <xdr:from>
      <xdr:col>2</xdr:col>
      <xdr:colOff>449036</xdr:colOff>
      <xdr:row>1</xdr:row>
      <xdr:rowOff>0</xdr:rowOff>
    </xdr:from>
    <xdr:to>
      <xdr:col>2</xdr:col>
      <xdr:colOff>1439556</xdr:colOff>
      <xdr:row>5</xdr:row>
      <xdr:rowOff>51706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8F056C9D-D4BB-4527-A1D3-E878AE42444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39786" y="885825"/>
          <a:ext cx="990520" cy="889906"/>
        </a:xfrm>
        <a:prstGeom prst="rect">
          <a:avLst/>
        </a:prstGeom>
      </xdr:spPr>
    </xdr:pic>
    <xdr:clientData/>
  </xdr:twoCellAnchor>
  <xdr:twoCellAnchor editAs="oneCell">
    <xdr:from>
      <xdr:col>1</xdr:col>
      <xdr:colOff>680357</xdr:colOff>
      <xdr:row>11</xdr:row>
      <xdr:rowOff>94922</xdr:rowOff>
    </xdr:from>
    <xdr:to>
      <xdr:col>2</xdr:col>
      <xdr:colOff>1387928</xdr:colOff>
      <xdr:row>11</xdr:row>
      <xdr:rowOff>557893</xdr:rowOff>
    </xdr:to>
    <xdr:pic>
      <xdr:nvPicPr>
        <xdr:cNvPr id="6" name="Imagen 5">
          <a:extLst>
            <a:ext uri="{FF2B5EF4-FFF2-40B4-BE49-F238E27FC236}">
              <a16:creationId xmlns:a16="http://schemas.microsoft.com/office/drawing/2014/main" id="{A001A9EE-71D3-489B-A0F6-E71E63F4D64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79714" y="4666922"/>
          <a:ext cx="2598964" cy="462971"/>
        </a:xfrm>
        <a:prstGeom prst="rect">
          <a:avLst/>
        </a:prstGeom>
      </xdr:spPr>
    </xdr:pic>
    <xdr:clientData/>
  </xdr:twoCellAnchor>
  <xdr:oneCellAnchor>
    <xdr:from>
      <xdr:col>1</xdr:col>
      <xdr:colOff>761999</xdr:colOff>
      <xdr:row>17</xdr:row>
      <xdr:rowOff>149349</xdr:rowOff>
    </xdr:from>
    <xdr:ext cx="2598964" cy="402239"/>
    <xdr:pic>
      <xdr:nvPicPr>
        <xdr:cNvPr id="7" name="Imagen 6">
          <a:extLst>
            <a:ext uri="{FF2B5EF4-FFF2-40B4-BE49-F238E27FC236}">
              <a16:creationId xmlns:a16="http://schemas.microsoft.com/office/drawing/2014/main" id="{38B27C8E-C3EB-45C6-80E1-5DAED1EA9E9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7455024"/>
          <a:ext cx="2598964" cy="402239"/>
        </a:xfrm>
        <a:prstGeom prst="rect">
          <a:avLst/>
        </a:prstGeom>
      </xdr:spPr>
    </xdr:pic>
    <xdr:clientData/>
  </xdr:oneCellAnchor>
  <xdr:oneCellAnchor>
    <xdr:from>
      <xdr:col>1</xdr:col>
      <xdr:colOff>761999</xdr:colOff>
      <xdr:row>23</xdr:row>
      <xdr:rowOff>149349</xdr:rowOff>
    </xdr:from>
    <xdr:ext cx="2598964" cy="402239"/>
    <xdr:pic>
      <xdr:nvPicPr>
        <xdr:cNvPr id="8" name="Imagen 7">
          <a:extLst>
            <a:ext uri="{FF2B5EF4-FFF2-40B4-BE49-F238E27FC236}">
              <a16:creationId xmlns:a16="http://schemas.microsoft.com/office/drawing/2014/main" id="{2A1BBC0B-6CF5-4B3C-BA8E-D17C1AEE991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10207749"/>
          <a:ext cx="2598964" cy="402239"/>
        </a:xfrm>
        <a:prstGeom prst="rect">
          <a:avLst/>
        </a:prstGeom>
      </xdr:spPr>
    </xdr:pic>
    <xdr:clientData/>
  </xdr:oneCellAnchor>
  <xdr:oneCellAnchor>
    <xdr:from>
      <xdr:col>1</xdr:col>
      <xdr:colOff>761999</xdr:colOff>
      <xdr:row>29</xdr:row>
      <xdr:rowOff>149349</xdr:rowOff>
    </xdr:from>
    <xdr:ext cx="2598964" cy="402239"/>
    <xdr:pic>
      <xdr:nvPicPr>
        <xdr:cNvPr id="9" name="Imagen 8">
          <a:extLst>
            <a:ext uri="{FF2B5EF4-FFF2-40B4-BE49-F238E27FC236}">
              <a16:creationId xmlns:a16="http://schemas.microsoft.com/office/drawing/2014/main" id="{8E34AE73-0D98-4288-B954-B39AF418DE6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12960474"/>
          <a:ext cx="2598964" cy="402239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11</xdr:row>
      <xdr:rowOff>149349</xdr:rowOff>
    </xdr:from>
    <xdr:ext cx="2598964" cy="402239"/>
    <xdr:pic>
      <xdr:nvPicPr>
        <xdr:cNvPr id="10" name="Imagen 9">
          <a:extLst>
            <a:ext uri="{FF2B5EF4-FFF2-40B4-BE49-F238E27FC236}">
              <a16:creationId xmlns:a16="http://schemas.microsoft.com/office/drawing/2014/main" id="{658EE0E4-78D8-4305-A036-AD8E6EA9F89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62599" y="4702299"/>
          <a:ext cx="2598964" cy="402239"/>
        </a:xfrm>
        <a:prstGeom prst="rect">
          <a:avLst/>
        </a:prstGeom>
      </xdr:spPr>
    </xdr:pic>
    <xdr:clientData/>
  </xdr:oneCellAnchor>
  <xdr:twoCellAnchor editAs="oneCell">
    <xdr:from>
      <xdr:col>2</xdr:col>
      <xdr:colOff>449035</xdr:colOff>
      <xdr:row>7</xdr:row>
      <xdr:rowOff>27214</xdr:rowOff>
    </xdr:from>
    <xdr:to>
      <xdr:col>2</xdr:col>
      <xdr:colOff>1439555</xdr:colOff>
      <xdr:row>11</xdr:row>
      <xdr:rowOff>117020</xdr:rowOff>
    </xdr:to>
    <xdr:pic>
      <xdr:nvPicPr>
        <xdr:cNvPr id="11" name="Imagen 10">
          <a:extLst>
            <a:ext uri="{FF2B5EF4-FFF2-40B4-BE49-F238E27FC236}">
              <a16:creationId xmlns:a16="http://schemas.microsoft.com/office/drawing/2014/main" id="{D0910B34-3E77-4AA7-A42E-F376CBE803D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39785" y="3665764"/>
          <a:ext cx="990520" cy="889906"/>
        </a:xfrm>
        <a:prstGeom prst="rect">
          <a:avLst/>
        </a:prstGeom>
      </xdr:spPr>
    </xdr:pic>
    <xdr:clientData/>
  </xdr:twoCellAnchor>
  <xdr:twoCellAnchor editAs="oneCell">
    <xdr:from>
      <xdr:col>2</xdr:col>
      <xdr:colOff>462642</xdr:colOff>
      <xdr:row>13</xdr:row>
      <xdr:rowOff>13607</xdr:rowOff>
    </xdr:from>
    <xdr:to>
      <xdr:col>2</xdr:col>
      <xdr:colOff>1453162</xdr:colOff>
      <xdr:row>17</xdr:row>
      <xdr:rowOff>65313</xdr:rowOff>
    </xdr:to>
    <xdr:pic>
      <xdr:nvPicPr>
        <xdr:cNvPr id="12" name="Imagen 11">
          <a:extLst>
            <a:ext uri="{FF2B5EF4-FFF2-40B4-BE49-F238E27FC236}">
              <a16:creationId xmlns:a16="http://schemas.microsoft.com/office/drawing/2014/main" id="{D4230B58-5122-4D8E-8EFD-7850395D03D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53392" y="6404882"/>
          <a:ext cx="990520" cy="889906"/>
        </a:xfrm>
        <a:prstGeom prst="rect">
          <a:avLst/>
        </a:prstGeom>
      </xdr:spPr>
    </xdr:pic>
    <xdr:clientData/>
  </xdr:twoCellAnchor>
  <xdr:oneCellAnchor>
    <xdr:from>
      <xdr:col>6</xdr:col>
      <xdr:colOff>761999</xdr:colOff>
      <xdr:row>17</xdr:row>
      <xdr:rowOff>149349</xdr:rowOff>
    </xdr:from>
    <xdr:ext cx="2598964" cy="402239"/>
    <xdr:pic>
      <xdr:nvPicPr>
        <xdr:cNvPr id="13" name="Imagen 12">
          <a:extLst>
            <a:ext uri="{FF2B5EF4-FFF2-40B4-BE49-F238E27FC236}">
              <a16:creationId xmlns:a16="http://schemas.microsoft.com/office/drawing/2014/main" id="{29ABD0F9-AFD0-4815-ADD6-0C3CB51FA93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62599" y="7455024"/>
          <a:ext cx="2598964" cy="402239"/>
        </a:xfrm>
        <a:prstGeom prst="rect">
          <a:avLst/>
        </a:prstGeom>
      </xdr:spPr>
    </xdr:pic>
    <xdr:clientData/>
  </xdr:oneCellAnchor>
  <xdr:twoCellAnchor editAs="oneCell">
    <xdr:from>
      <xdr:col>2</xdr:col>
      <xdr:colOff>476250</xdr:colOff>
      <xdr:row>19</xdr:row>
      <xdr:rowOff>54428</xdr:rowOff>
    </xdr:from>
    <xdr:to>
      <xdr:col>2</xdr:col>
      <xdr:colOff>1466770</xdr:colOff>
      <xdr:row>23</xdr:row>
      <xdr:rowOff>103413</xdr:rowOff>
    </xdr:to>
    <xdr:pic>
      <xdr:nvPicPr>
        <xdr:cNvPr id="14" name="Imagen 13">
          <a:extLst>
            <a:ext uri="{FF2B5EF4-FFF2-40B4-BE49-F238E27FC236}">
              <a16:creationId xmlns:a16="http://schemas.microsoft.com/office/drawing/2014/main" id="{252124B9-637C-43DB-99A4-D5F775FB9AF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67000" y="9198428"/>
          <a:ext cx="990520" cy="887185"/>
        </a:xfrm>
        <a:prstGeom prst="rect">
          <a:avLst/>
        </a:prstGeom>
      </xdr:spPr>
    </xdr:pic>
    <xdr:clientData/>
  </xdr:twoCellAnchor>
  <xdr:twoCellAnchor editAs="oneCell">
    <xdr:from>
      <xdr:col>2</xdr:col>
      <xdr:colOff>503465</xdr:colOff>
      <xdr:row>25</xdr:row>
      <xdr:rowOff>0</xdr:rowOff>
    </xdr:from>
    <xdr:to>
      <xdr:col>2</xdr:col>
      <xdr:colOff>1493985</xdr:colOff>
      <xdr:row>29</xdr:row>
      <xdr:rowOff>89806</xdr:rowOff>
    </xdr:to>
    <xdr:pic>
      <xdr:nvPicPr>
        <xdr:cNvPr id="15" name="Imagen 14">
          <a:extLst>
            <a:ext uri="{FF2B5EF4-FFF2-40B4-BE49-F238E27FC236}">
              <a16:creationId xmlns:a16="http://schemas.microsoft.com/office/drawing/2014/main" id="{B189AED7-9763-4EF1-8154-D604D7F94EA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94215" y="11896725"/>
          <a:ext cx="990520" cy="889906"/>
        </a:xfrm>
        <a:prstGeom prst="rect">
          <a:avLst/>
        </a:prstGeom>
      </xdr:spPr>
    </xdr:pic>
    <xdr:clientData/>
  </xdr:twoCellAnchor>
  <xdr:oneCellAnchor>
    <xdr:from>
      <xdr:col>6</xdr:col>
      <xdr:colOff>680357</xdr:colOff>
      <xdr:row>23</xdr:row>
      <xdr:rowOff>94922</xdr:rowOff>
    </xdr:from>
    <xdr:ext cx="2598964" cy="402239"/>
    <xdr:pic>
      <xdr:nvPicPr>
        <xdr:cNvPr id="16" name="Imagen 15">
          <a:extLst>
            <a:ext uri="{FF2B5EF4-FFF2-40B4-BE49-F238E27FC236}">
              <a16:creationId xmlns:a16="http://schemas.microsoft.com/office/drawing/2014/main" id="{B3314513-0335-408F-8B21-2650BAE6F0C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480957" y="10153322"/>
          <a:ext cx="2598964" cy="402239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29</xdr:row>
      <xdr:rowOff>149349</xdr:rowOff>
    </xdr:from>
    <xdr:ext cx="2598964" cy="402239"/>
    <xdr:pic>
      <xdr:nvPicPr>
        <xdr:cNvPr id="17" name="Imagen 16">
          <a:extLst>
            <a:ext uri="{FF2B5EF4-FFF2-40B4-BE49-F238E27FC236}">
              <a16:creationId xmlns:a16="http://schemas.microsoft.com/office/drawing/2014/main" id="{8AF32719-CEE3-41ED-B248-6E548A03760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62599" y="12960474"/>
          <a:ext cx="2598964" cy="402239"/>
        </a:xfrm>
        <a:prstGeom prst="rect">
          <a:avLst/>
        </a:prstGeom>
      </xdr:spPr>
    </xdr:pic>
    <xdr:clientData/>
  </xdr:oneCellAnchor>
  <xdr:twoCellAnchor editAs="oneCell">
    <xdr:from>
      <xdr:col>7</xdr:col>
      <xdr:colOff>408214</xdr:colOff>
      <xdr:row>25</xdr:row>
      <xdr:rowOff>13607</xdr:rowOff>
    </xdr:from>
    <xdr:to>
      <xdr:col>7</xdr:col>
      <xdr:colOff>1398734</xdr:colOff>
      <xdr:row>29</xdr:row>
      <xdr:rowOff>103413</xdr:rowOff>
    </xdr:to>
    <xdr:pic>
      <xdr:nvPicPr>
        <xdr:cNvPr id="18" name="Imagen 17">
          <a:extLst>
            <a:ext uri="{FF2B5EF4-FFF2-40B4-BE49-F238E27FC236}">
              <a16:creationId xmlns:a16="http://schemas.microsoft.com/office/drawing/2014/main" id="{BCE9B696-B3CE-4B44-AFA8-3DFB6743AE8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23339" y="11910332"/>
          <a:ext cx="990520" cy="889906"/>
        </a:xfrm>
        <a:prstGeom prst="rect">
          <a:avLst/>
        </a:prstGeom>
      </xdr:spPr>
    </xdr:pic>
    <xdr:clientData/>
  </xdr:twoCellAnchor>
  <xdr:twoCellAnchor editAs="oneCell">
    <xdr:from>
      <xdr:col>7</xdr:col>
      <xdr:colOff>666749</xdr:colOff>
      <xdr:row>19</xdr:row>
      <xdr:rowOff>13607</xdr:rowOff>
    </xdr:from>
    <xdr:to>
      <xdr:col>7</xdr:col>
      <xdr:colOff>1657269</xdr:colOff>
      <xdr:row>23</xdr:row>
      <xdr:rowOff>65313</xdr:rowOff>
    </xdr:to>
    <xdr:pic>
      <xdr:nvPicPr>
        <xdr:cNvPr id="19" name="Imagen 18">
          <a:extLst>
            <a:ext uri="{FF2B5EF4-FFF2-40B4-BE49-F238E27FC236}">
              <a16:creationId xmlns:a16="http://schemas.microsoft.com/office/drawing/2014/main" id="{974218DD-5757-4AB3-9981-9BD5F026CAD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381874" y="9157607"/>
          <a:ext cx="990520" cy="889906"/>
        </a:xfrm>
        <a:prstGeom prst="rect">
          <a:avLst/>
        </a:prstGeom>
      </xdr:spPr>
    </xdr:pic>
    <xdr:clientData/>
  </xdr:twoCellAnchor>
  <xdr:twoCellAnchor editAs="oneCell">
    <xdr:from>
      <xdr:col>7</xdr:col>
      <xdr:colOff>680357</xdr:colOff>
      <xdr:row>13</xdr:row>
      <xdr:rowOff>13607</xdr:rowOff>
    </xdr:from>
    <xdr:to>
      <xdr:col>7</xdr:col>
      <xdr:colOff>1670877</xdr:colOff>
      <xdr:row>17</xdr:row>
      <xdr:rowOff>65313</xdr:rowOff>
    </xdr:to>
    <xdr:pic>
      <xdr:nvPicPr>
        <xdr:cNvPr id="20" name="Imagen 19">
          <a:extLst>
            <a:ext uri="{FF2B5EF4-FFF2-40B4-BE49-F238E27FC236}">
              <a16:creationId xmlns:a16="http://schemas.microsoft.com/office/drawing/2014/main" id="{5CB706F6-E3DA-40A1-988A-7DCBCA9EB56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395482" y="6404882"/>
          <a:ext cx="990520" cy="889906"/>
        </a:xfrm>
        <a:prstGeom prst="rect">
          <a:avLst/>
        </a:prstGeom>
      </xdr:spPr>
    </xdr:pic>
    <xdr:clientData/>
  </xdr:twoCellAnchor>
  <xdr:twoCellAnchor editAs="oneCell">
    <xdr:from>
      <xdr:col>7</xdr:col>
      <xdr:colOff>612323</xdr:colOff>
      <xdr:row>7</xdr:row>
      <xdr:rowOff>0</xdr:rowOff>
    </xdr:from>
    <xdr:to>
      <xdr:col>7</xdr:col>
      <xdr:colOff>1602843</xdr:colOff>
      <xdr:row>11</xdr:row>
      <xdr:rowOff>89806</xdr:rowOff>
    </xdr:to>
    <xdr:pic>
      <xdr:nvPicPr>
        <xdr:cNvPr id="21" name="Imagen 20">
          <a:extLst>
            <a:ext uri="{FF2B5EF4-FFF2-40B4-BE49-F238E27FC236}">
              <a16:creationId xmlns:a16="http://schemas.microsoft.com/office/drawing/2014/main" id="{B991DD24-7E59-483E-A9A7-C56D2FFA0D1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327448" y="3638550"/>
          <a:ext cx="990520" cy="889906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761999</xdr:colOff>
      <xdr:row>5</xdr:row>
      <xdr:rowOff>149349</xdr:rowOff>
    </xdr:from>
    <xdr:ext cx="2598964" cy="402239"/>
    <xdr:pic>
      <xdr:nvPicPr>
        <xdr:cNvPr id="142" name="Imagen 141">
          <a:extLst>
            <a:ext uri="{FF2B5EF4-FFF2-40B4-BE49-F238E27FC236}">
              <a16:creationId xmlns:a16="http://schemas.microsoft.com/office/drawing/2014/main" id="{3245A33F-ED7A-4365-9897-92D442B8EFF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15522699"/>
          <a:ext cx="2598964" cy="402239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5</xdr:row>
      <xdr:rowOff>149349</xdr:rowOff>
    </xdr:from>
    <xdr:ext cx="2598964" cy="402239"/>
    <xdr:pic>
      <xdr:nvPicPr>
        <xdr:cNvPr id="143" name="Imagen 142">
          <a:extLst>
            <a:ext uri="{FF2B5EF4-FFF2-40B4-BE49-F238E27FC236}">
              <a16:creationId xmlns:a16="http://schemas.microsoft.com/office/drawing/2014/main" id="{4EBEC461-3034-4CB0-AEE0-3C5BF5488C4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62599" y="15522699"/>
          <a:ext cx="2598964" cy="402239"/>
        </a:xfrm>
        <a:prstGeom prst="rect">
          <a:avLst/>
        </a:prstGeom>
      </xdr:spPr>
    </xdr:pic>
    <xdr:clientData/>
  </xdr:oneCellAnchor>
  <xdr:oneCellAnchor>
    <xdr:from>
      <xdr:col>7</xdr:col>
      <xdr:colOff>421822</xdr:colOff>
      <xdr:row>0</xdr:row>
      <xdr:rowOff>748393</xdr:rowOff>
    </xdr:from>
    <xdr:ext cx="990520" cy="1110342"/>
    <xdr:pic>
      <xdr:nvPicPr>
        <xdr:cNvPr id="144" name="Imagen 143">
          <a:extLst>
            <a:ext uri="{FF2B5EF4-FFF2-40B4-BE49-F238E27FC236}">
              <a16:creationId xmlns:a16="http://schemas.microsoft.com/office/drawing/2014/main" id="{7BF11DFA-6A01-4E49-95E8-5DB92224800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36947" y="14321518"/>
          <a:ext cx="990520" cy="1110342"/>
        </a:xfrm>
        <a:prstGeom prst="rect">
          <a:avLst/>
        </a:prstGeom>
      </xdr:spPr>
    </xdr:pic>
    <xdr:clientData/>
  </xdr:oneCellAnchor>
  <xdr:oneCellAnchor>
    <xdr:from>
      <xdr:col>2</xdr:col>
      <xdr:colOff>408215</xdr:colOff>
      <xdr:row>0</xdr:row>
      <xdr:rowOff>748393</xdr:rowOff>
    </xdr:from>
    <xdr:ext cx="990520" cy="1110342"/>
    <xdr:pic>
      <xdr:nvPicPr>
        <xdr:cNvPr id="145" name="Imagen 144">
          <a:extLst>
            <a:ext uri="{FF2B5EF4-FFF2-40B4-BE49-F238E27FC236}">
              <a16:creationId xmlns:a16="http://schemas.microsoft.com/office/drawing/2014/main" id="{7134ECB2-2E45-45E6-935F-4D8C6E76CE2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98965" y="14321518"/>
          <a:ext cx="990520" cy="1110342"/>
        </a:xfrm>
        <a:prstGeom prst="rect">
          <a:avLst/>
        </a:prstGeom>
      </xdr:spPr>
    </xdr:pic>
    <xdr:clientData/>
  </xdr:oneCellAnchor>
  <xdr:oneCellAnchor>
    <xdr:from>
      <xdr:col>1</xdr:col>
      <xdr:colOff>761999</xdr:colOff>
      <xdr:row>11</xdr:row>
      <xdr:rowOff>149349</xdr:rowOff>
    </xdr:from>
    <xdr:ext cx="2598964" cy="402239"/>
    <xdr:pic>
      <xdr:nvPicPr>
        <xdr:cNvPr id="146" name="Imagen 145">
          <a:extLst>
            <a:ext uri="{FF2B5EF4-FFF2-40B4-BE49-F238E27FC236}">
              <a16:creationId xmlns:a16="http://schemas.microsoft.com/office/drawing/2014/main" id="{FA37FF08-C121-4E75-A28C-0681102FC78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18275424"/>
          <a:ext cx="2598964" cy="402239"/>
        </a:xfrm>
        <a:prstGeom prst="rect">
          <a:avLst/>
        </a:prstGeom>
      </xdr:spPr>
    </xdr:pic>
    <xdr:clientData/>
  </xdr:oneCellAnchor>
  <xdr:oneCellAnchor>
    <xdr:from>
      <xdr:col>7</xdr:col>
      <xdr:colOff>585107</xdr:colOff>
      <xdr:row>7</xdr:row>
      <xdr:rowOff>13608</xdr:rowOff>
    </xdr:from>
    <xdr:ext cx="990520" cy="976992"/>
    <xdr:pic>
      <xdr:nvPicPr>
        <xdr:cNvPr id="147" name="Imagen 146">
          <a:extLst>
            <a:ext uri="{FF2B5EF4-FFF2-40B4-BE49-F238E27FC236}">
              <a16:creationId xmlns:a16="http://schemas.microsoft.com/office/drawing/2014/main" id="{E7243A04-9C2F-4BFE-82AB-23A2040EEBB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300232" y="17225283"/>
          <a:ext cx="990520" cy="976992"/>
        </a:xfrm>
        <a:prstGeom prst="rect">
          <a:avLst/>
        </a:prstGeom>
      </xdr:spPr>
    </xdr:pic>
    <xdr:clientData/>
  </xdr:oneCellAnchor>
  <xdr:oneCellAnchor>
    <xdr:from>
      <xdr:col>2</xdr:col>
      <xdr:colOff>503464</xdr:colOff>
      <xdr:row>7</xdr:row>
      <xdr:rowOff>13608</xdr:rowOff>
    </xdr:from>
    <xdr:ext cx="990520" cy="976992"/>
    <xdr:pic>
      <xdr:nvPicPr>
        <xdr:cNvPr id="148" name="Imagen 147">
          <a:extLst>
            <a:ext uri="{FF2B5EF4-FFF2-40B4-BE49-F238E27FC236}">
              <a16:creationId xmlns:a16="http://schemas.microsoft.com/office/drawing/2014/main" id="{0E3016A6-0E09-4A56-B9E6-764AA327687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94214" y="17225283"/>
          <a:ext cx="990520" cy="976992"/>
        </a:xfrm>
        <a:prstGeom prst="rect">
          <a:avLst/>
        </a:prstGeom>
      </xdr:spPr>
    </xdr:pic>
    <xdr:clientData/>
  </xdr:oneCellAnchor>
  <xdr:oneCellAnchor>
    <xdr:from>
      <xdr:col>2</xdr:col>
      <xdr:colOff>462643</xdr:colOff>
      <xdr:row>12</xdr:row>
      <xdr:rowOff>1061357</xdr:rowOff>
    </xdr:from>
    <xdr:ext cx="990520" cy="996042"/>
    <xdr:pic>
      <xdr:nvPicPr>
        <xdr:cNvPr id="149" name="Imagen 148">
          <a:extLst>
            <a:ext uri="{FF2B5EF4-FFF2-40B4-BE49-F238E27FC236}">
              <a16:creationId xmlns:a16="http://schemas.microsoft.com/office/drawing/2014/main" id="{C0557B13-7D1E-497A-945B-F8D969A201D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53393" y="19949432"/>
          <a:ext cx="990520" cy="996042"/>
        </a:xfrm>
        <a:prstGeom prst="rect">
          <a:avLst/>
        </a:prstGeom>
      </xdr:spPr>
    </xdr:pic>
    <xdr:clientData/>
  </xdr:oneCellAnchor>
  <xdr:oneCellAnchor>
    <xdr:from>
      <xdr:col>7</xdr:col>
      <xdr:colOff>721178</xdr:colOff>
      <xdr:row>12</xdr:row>
      <xdr:rowOff>1020536</xdr:rowOff>
    </xdr:from>
    <xdr:ext cx="990520" cy="1034142"/>
    <xdr:pic>
      <xdr:nvPicPr>
        <xdr:cNvPr id="150" name="Imagen 149">
          <a:extLst>
            <a:ext uri="{FF2B5EF4-FFF2-40B4-BE49-F238E27FC236}">
              <a16:creationId xmlns:a16="http://schemas.microsoft.com/office/drawing/2014/main" id="{7BC4937D-6763-40F8-973E-7270EBE832B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436303" y="19908611"/>
          <a:ext cx="990520" cy="1034142"/>
        </a:xfrm>
        <a:prstGeom prst="rect">
          <a:avLst/>
        </a:prstGeom>
      </xdr:spPr>
    </xdr:pic>
    <xdr:clientData/>
  </xdr:oneCellAnchor>
  <xdr:oneCellAnchor>
    <xdr:from>
      <xdr:col>1</xdr:col>
      <xdr:colOff>761999</xdr:colOff>
      <xdr:row>17</xdr:row>
      <xdr:rowOff>149349</xdr:rowOff>
    </xdr:from>
    <xdr:ext cx="2598964" cy="402239"/>
    <xdr:pic>
      <xdr:nvPicPr>
        <xdr:cNvPr id="151" name="Imagen 150">
          <a:extLst>
            <a:ext uri="{FF2B5EF4-FFF2-40B4-BE49-F238E27FC236}">
              <a16:creationId xmlns:a16="http://schemas.microsoft.com/office/drawing/2014/main" id="{22F8607D-6964-4A33-9CC9-66B6CA36036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21028149"/>
          <a:ext cx="2598964" cy="402239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11</xdr:row>
      <xdr:rowOff>149349</xdr:rowOff>
    </xdr:from>
    <xdr:ext cx="2598964" cy="402239"/>
    <xdr:pic>
      <xdr:nvPicPr>
        <xdr:cNvPr id="152" name="Imagen 151">
          <a:extLst>
            <a:ext uri="{FF2B5EF4-FFF2-40B4-BE49-F238E27FC236}">
              <a16:creationId xmlns:a16="http://schemas.microsoft.com/office/drawing/2014/main" id="{7DFB147C-1733-4767-A0C5-151A9993E97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62599" y="18275424"/>
          <a:ext cx="2598964" cy="402239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17</xdr:row>
      <xdr:rowOff>149349</xdr:rowOff>
    </xdr:from>
    <xdr:ext cx="2598964" cy="402239"/>
    <xdr:pic>
      <xdr:nvPicPr>
        <xdr:cNvPr id="153" name="Imagen 152">
          <a:extLst>
            <a:ext uri="{FF2B5EF4-FFF2-40B4-BE49-F238E27FC236}">
              <a16:creationId xmlns:a16="http://schemas.microsoft.com/office/drawing/2014/main" id="{ACAE444D-5904-458E-BA41-C3FF053208F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62599" y="21028149"/>
          <a:ext cx="2598964" cy="402239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23</xdr:row>
      <xdr:rowOff>149349</xdr:rowOff>
    </xdr:from>
    <xdr:ext cx="2598964" cy="402239"/>
    <xdr:pic>
      <xdr:nvPicPr>
        <xdr:cNvPr id="154" name="Imagen 153">
          <a:extLst>
            <a:ext uri="{FF2B5EF4-FFF2-40B4-BE49-F238E27FC236}">
              <a16:creationId xmlns:a16="http://schemas.microsoft.com/office/drawing/2014/main" id="{D4A233F4-B122-4F05-9AAE-2BFBE18A56C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62599" y="23780874"/>
          <a:ext cx="2598964" cy="402239"/>
        </a:xfrm>
        <a:prstGeom prst="rect">
          <a:avLst/>
        </a:prstGeom>
      </xdr:spPr>
    </xdr:pic>
    <xdr:clientData/>
  </xdr:oneCellAnchor>
  <xdr:oneCellAnchor>
    <xdr:from>
      <xdr:col>1</xdr:col>
      <xdr:colOff>761999</xdr:colOff>
      <xdr:row>23</xdr:row>
      <xdr:rowOff>149349</xdr:rowOff>
    </xdr:from>
    <xdr:ext cx="2598964" cy="402239"/>
    <xdr:pic>
      <xdr:nvPicPr>
        <xdr:cNvPr id="155" name="Imagen 154">
          <a:extLst>
            <a:ext uri="{FF2B5EF4-FFF2-40B4-BE49-F238E27FC236}">
              <a16:creationId xmlns:a16="http://schemas.microsoft.com/office/drawing/2014/main" id="{F119A34F-DEE0-486B-8F5B-C379E72626F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23780874"/>
          <a:ext cx="2598964" cy="402239"/>
        </a:xfrm>
        <a:prstGeom prst="rect">
          <a:avLst/>
        </a:prstGeom>
      </xdr:spPr>
    </xdr:pic>
    <xdr:clientData/>
  </xdr:oneCellAnchor>
  <xdr:oneCellAnchor>
    <xdr:from>
      <xdr:col>2</xdr:col>
      <xdr:colOff>449035</xdr:colOff>
      <xdr:row>19</xdr:row>
      <xdr:rowOff>0</xdr:rowOff>
    </xdr:from>
    <xdr:ext cx="990520" cy="976992"/>
    <xdr:pic>
      <xdr:nvPicPr>
        <xdr:cNvPr id="156" name="Imagen 155">
          <a:extLst>
            <a:ext uri="{FF2B5EF4-FFF2-40B4-BE49-F238E27FC236}">
              <a16:creationId xmlns:a16="http://schemas.microsoft.com/office/drawing/2014/main" id="{FB635C18-83D0-4ECA-9374-FCF449DC19F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39785" y="22717125"/>
          <a:ext cx="990520" cy="976992"/>
        </a:xfrm>
        <a:prstGeom prst="rect">
          <a:avLst/>
        </a:prstGeom>
      </xdr:spPr>
    </xdr:pic>
    <xdr:clientData/>
  </xdr:oneCellAnchor>
  <xdr:oneCellAnchor>
    <xdr:from>
      <xdr:col>7</xdr:col>
      <xdr:colOff>653143</xdr:colOff>
      <xdr:row>18</xdr:row>
      <xdr:rowOff>1061356</xdr:rowOff>
    </xdr:from>
    <xdr:ext cx="990520" cy="996042"/>
    <xdr:pic>
      <xdr:nvPicPr>
        <xdr:cNvPr id="157" name="Imagen 156">
          <a:extLst>
            <a:ext uri="{FF2B5EF4-FFF2-40B4-BE49-F238E27FC236}">
              <a16:creationId xmlns:a16="http://schemas.microsoft.com/office/drawing/2014/main" id="{CE492251-597C-43E3-A1A6-B6F56AA6757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368268" y="22702156"/>
          <a:ext cx="990520" cy="996042"/>
        </a:xfrm>
        <a:prstGeom prst="rect">
          <a:avLst/>
        </a:prstGeom>
      </xdr:spPr>
    </xdr:pic>
    <xdr:clientData/>
  </xdr:oneCellAnchor>
  <xdr:oneCellAnchor>
    <xdr:from>
      <xdr:col>2</xdr:col>
      <xdr:colOff>435428</xdr:colOff>
      <xdr:row>25</xdr:row>
      <xdr:rowOff>27214</xdr:rowOff>
    </xdr:from>
    <xdr:ext cx="990520" cy="976992"/>
    <xdr:pic>
      <xdr:nvPicPr>
        <xdr:cNvPr id="158" name="Imagen 157">
          <a:extLst>
            <a:ext uri="{FF2B5EF4-FFF2-40B4-BE49-F238E27FC236}">
              <a16:creationId xmlns:a16="http://schemas.microsoft.com/office/drawing/2014/main" id="{A251143D-78D2-4E7D-AB18-AEDB03AD095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26178" y="25497064"/>
          <a:ext cx="990520" cy="976992"/>
        </a:xfrm>
        <a:prstGeom prst="rect">
          <a:avLst/>
        </a:prstGeom>
      </xdr:spPr>
    </xdr:pic>
    <xdr:clientData/>
  </xdr:oneCellAnchor>
  <xdr:oneCellAnchor>
    <xdr:from>
      <xdr:col>7</xdr:col>
      <xdr:colOff>625929</xdr:colOff>
      <xdr:row>24</xdr:row>
      <xdr:rowOff>1074963</xdr:rowOff>
    </xdr:from>
    <xdr:ext cx="990520" cy="976992"/>
    <xdr:pic>
      <xdr:nvPicPr>
        <xdr:cNvPr id="159" name="Imagen 158">
          <a:extLst>
            <a:ext uri="{FF2B5EF4-FFF2-40B4-BE49-F238E27FC236}">
              <a16:creationId xmlns:a16="http://schemas.microsoft.com/office/drawing/2014/main" id="{EBCDA2BE-7359-48EF-AD3E-0711A48F9B6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341054" y="25468488"/>
          <a:ext cx="990520" cy="976992"/>
        </a:xfrm>
        <a:prstGeom prst="rect">
          <a:avLst/>
        </a:prstGeom>
      </xdr:spPr>
    </xdr:pic>
    <xdr:clientData/>
  </xdr:oneCellAnchor>
  <xdr:oneCellAnchor>
    <xdr:from>
      <xdr:col>1</xdr:col>
      <xdr:colOff>761999</xdr:colOff>
      <xdr:row>29</xdr:row>
      <xdr:rowOff>149349</xdr:rowOff>
    </xdr:from>
    <xdr:ext cx="2598964" cy="402239"/>
    <xdr:pic>
      <xdr:nvPicPr>
        <xdr:cNvPr id="160" name="Imagen 159">
          <a:extLst>
            <a:ext uri="{FF2B5EF4-FFF2-40B4-BE49-F238E27FC236}">
              <a16:creationId xmlns:a16="http://schemas.microsoft.com/office/drawing/2014/main" id="{9A03945D-BE17-4B9A-B379-5C469186A1E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26533599"/>
          <a:ext cx="2598964" cy="402239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29</xdr:row>
      <xdr:rowOff>149349</xdr:rowOff>
    </xdr:from>
    <xdr:ext cx="2598964" cy="402239"/>
    <xdr:pic>
      <xdr:nvPicPr>
        <xdr:cNvPr id="162" name="Imagen 161">
          <a:extLst>
            <a:ext uri="{FF2B5EF4-FFF2-40B4-BE49-F238E27FC236}">
              <a16:creationId xmlns:a16="http://schemas.microsoft.com/office/drawing/2014/main" id="{A8082E25-F975-45DC-A2D4-90C1BE02EC5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62599" y="26533599"/>
          <a:ext cx="2598964" cy="402239"/>
        </a:xfrm>
        <a:prstGeom prst="rect">
          <a:avLst/>
        </a:prstGeom>
      </xdr:spPr>
    </xdr:pic>
    <xdr:clientData/>
  </xdr:oneCellAnchor>
</xdr:wsDr>
</file>

<file path=xl/drawings/drawing7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761999</xdr:colOff>
      <xdr:row>5</xdr:row>
      <xdr:rowOff>149349</xdr:rowOff>
    </xdr:from>
    <xdr:ext cx="2598964" cy="402239"/>
    <xdr:pic>
      <xdr:nvPicPr>
        <xdr:cNvPr id="41" name="Imagen 40">
          <a:extLst>
            <a:ext uri="{FF2B5EF4-FFF2-40B4-BE49-F238E27FC236}">
              <a16:creationId xmlns:a16="http://schemas.microsoft.com/office/drawing/2014/main" id="{8958F318-6715-4CBD-B7AE-433976D99B9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29095824"/>
          <a:ext cx="2598964" cy="402239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5</xdr:row>
      <xdr:rowOff>149349</xdr:rowOff>
    </xdr:from>
    <xdr:ext cx="2598964" cy="402239"/>
    <xdr:pic>
      <xdr:nvPicPr>
        <xdr:cNvPr id="43" name="Imagen 42">
          <a:extLst>
            <a:ext uri="{FF2B5EF4-FFF2-40B4-BE49-F238E27FC236}">
              <a16:creationId xmlns:a16="http://schemas.microsoft.com/office/drawing/2014/main" id="{E80C54FE-F760-4468-9A59-8D2DBCD4163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62599" y="29095824"/>
          <a:ext cx="2598964" cy="402239"/>
        </a:xfrm>
        <a:prstGeom prst="rect">
          <a:avLst/>
        </a:prstGeom>
      </xdr:spPr>
    </xdr:pic>
    <xdr:clientData/>
  </xdr:oneCellAnchor>
  <xdr:oneCellAnchor>
    <xdr:from>
      <xdr:col>1</xdr:col>
      <xdr:colOff>761999</xdr:colOff>
      <xdr:row>11</xdr:row>
      <xdr:rowOff>149349</xdr:rowOff>
    </xdr:from>
    <xdr:ext cx="2598964" cy="402239"/>
    <xdr:pic>
      <xdr:nvPicPr>
        <xdr:cNvPr id="44" name="Imagen 43">
          <a:extLst>
            <a:ext uri="{FF2B5EF4-FFF2-40B4-BE49-F238E27FC236}">
              <a16:creationId xmlns:a16="http://schemas.microsoft.com/office/drawing/2014/main" id="{A6B4762C-52E3-4EBC-A71C-D00600EFDF2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31848549"/>
          <a:ext cx="2598964" cy="402239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11</xdr:row>
      <xdr:rowOff>149349</xdr:rowOff>
    </xdr:from>
    <xdr:ext cx="2598964" cy="402239"/>
    <xdr:pic>
      <xdr:nvPicPr>
        <xdr:cNvPr id="45" name="Imagen 44">
          <a:extLst>
            <a:ext uri="{FF2B5EF4-FFF2-40B4-BE49-F238E27FC236}">
              <a16:creationId xmlns:a16="http://schemas.microsoft.com/office/drawing/2014/main" id="{AD2A4D81-3DB3-4307-A547-42FE075789E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62599" y="31848549"/>
          <a:ext cx="2598964" cy="402239"/>
        </a:xfrm>
        <a:prstGeom prst="rect">
          <a:avLst/>
        </a:prstGeom>
      </xdr:spPr>
    </xdr:pic>
    <xdr:clientData/>
  </xdr:oneCellAnchor>
  <xdr:oneCellAnchor>
    <xdr:from>
      <xdr:col>1</xdr:col>
      <xdr:colOff>761999</xdr:colOff>
      <xdr:row>17</xdr:row>
      <xdr:rowOff>149349</xdr:rowOff>
    </xdr:from>
    <xdr:ext cx="2598964" cy="402239"/>
    <xdr:pic>
      <xdr:nvPicPr>
        <xdr:cNvPr id="46" name="Imagen 45">
          <a:extLst>
            <a:ext uri="{FF2B5EF4-FFF2-40B4-BE49-F238E27FC236}">
              <a16:creationId xmlns:a16="http://schemas.microsoft.com/office/drawing/2014/main" id="{6345A01A-E5D1-4206-B020-449CFB9D1DD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34601274"/>
          <a:ext cx="2598964" cy="402239"/>
        </a:xfrm>
        <a:prstGeom prst="rect">
          <a:avLst/>
        </a:prstGeom>
      </xdr:spPr>
    </xdr:pic>
    <xdr:clientData/>
  </xdr:oneCellAnchor>
  <xdr:oneCellAnchor>
    <xdr:from>
      <xdr:col>1</xdr:col>
      <xdr:colOff>761999</xdr:colOff>
      <xdr:row>23</xdr:row>
      <xdr:rowOff>149349</xdr:rowOff>
    </xdr:from>
    <xdr:ext cx="2598964" cy="402239"/>
    <xdr:pic>
      <xdr:nvPicPr>
        <xdr:cNvPr id="47" name="Imagen 46">
          <a:extLst>
            <a:ext uri="{FF2B5EF4-FFF2-40B4-BE49-F238E27FC236}">
              <a16:creationId xmlns:a16="http://schemas.microsoft.com/office/drawing/2014/main" id="{602417A9-80BA-452F-9962-4B702E64B6C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37353999"/>
          <a:ext cx="2598964" cy="402239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23</xdr:row>
      <xdr:rowOff>149349</xdr:rowOff>
    </xdr:from>
    <xdr:ext cx="2598964" cy="402239"/>
    <xdr:pic>
      <xdr:nvPicPr>
        <xdr:cNvPr id="48" name="Imagen 47">
          <a:extLst>
            <a:ext uri="{FF2B5EF4-FFF2-40B4-BE49-F238E27FC236}">
              <a16:creationId xmlns:a16="http://schemas.microsoft.com/office/drawing/2014/main" id="{886EB79D-FA5C-498B-B72F-16FF4615ADA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62599" y="37353999"/>
          <a:ext cx="2598964" cy="402239"/>
        </a:xfrm>
        <a:prstGeom prst="rect">
          <a:avLst/>
        </a:prstGeom>
      </xdr:spPr>
    </xdr:pic>
    <xdr:clientData/>
  </xdr:oneCellAnchor>
  <xdr:twoCellAnchor editAs="oneCell">
    <xdr:from>
      <xdr:col>2</xdr:col>
      <xdr:colOff>367393</xdr:colOff>
      <xdr:row>0</xdr:row>
      <xdr:rowOff>748393</xdr:rowOff>
    </xdr:from>
    <xdr:to>
      <xdr:col>2</xdr:col>
      <xdr:colOff>1357913</xdr:colOff>
      <xdr:row>5</xdr:row>
      <xdr:rowOff>125185</xdr:rowOff>
    </xdr:to>
    <xdr:pic>
      <xdr:nvPicPr>
        <xdr:cNvPr id="49" name="Imagen 48">
          <a:extLst>
            <a:ext uri="{FF2B5EF4-FFF2-40B4-BE49-F238E27FC236}">
              <a16:creationId xmlns:a16="http://schemas.microsoft.com/office/drawing/2014/main" id="{F5F07F6A-9A14-4823-B644-6900164D0F1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58143" y="27894643"/>
          <a:ext cx="990520" cy="891267"/>
        </a:xfrm>
        <a:prstGeom prst="rect">
          <a:avLst/>
        </a:prstGeom>
      </xdr:spPr>
    </xdr:pic>
    <xdr:clientData/>
  </xdr:twoCellAnchor>
  <xdr:twoCellAnchor editAs="oneCell">
    <xdr:from>
      <xdr:col>7</xdr:col>
      <xdr:colOff>435428</xdr:colOff>
      <xdr:row>0</xdr:row>
      <xdr:rowOff>748392</xdr:rowOff>
    </xdr:from>
    <xdr:to>
      <xdr:col>7</xdr:col>
      <xdr:colOff>1425948</xdr:colOff>
      <xdr:row>5</xdr:row>
      <xdr:rowOff>125184</xdr:rowOff>
    </xdr:to>
    <xdr:pic>
      <xdr:nvPicPr>
        <xdr:cNvPr id="50" name="Imagen 49">
          <a:extLst>
            <a:ext uri="{FF2B5EF4-FFF2-40B4-BE49-F238E27FC236}">
              <a16:creationId xmlns:a16="http://schemas.microsoft.com/office/drawing/2014/main" id="{97D1E2C5-256B-4AB1-9FA7-4E461F389EA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50553" y="27894642"/>
          <a:ext cx="990520" cy="891267"/>
        </a:xfrm>
        <a:prstGeom prst="rect">
          <a:avLst/>
        </a:prstGeom>
      </xdr:spPr>
    </xdr:pic>
    <xdr:clientData/>
  </xdr:twoCellAnchor>
  <xdr:twoCellAnchor editAs="oneCell">
    <xdr:from>
      <xdr:col>2</xdr:col>
      <xdr:colOff>462643</xdr:colOff>
      <xdr:row>6</xdr:row>
      <xdr:rowOff>1047750</xdr:rowOff>
    </xdr:from>
    <xdr:to>
      <xdr:col>2</xdr:col>
      <xdr:colOff>1453163</xdr:colOff>
      <xdr:row>11</xdr:row>
      <xdr:rowOff>91167</xdr:rowOff>
    </xdr:to>
    <xdr:pic>
      <xdr:nvPicPr>
        <xdr:cNvPr id="51" name="Imagen 50">
          <a:extLst>
            <a:ext uri="{FF2B5EF4-FFF2-40B4-BE49-F238E27FC236}">
              <a16:creationId xmlns:a16="http://schemas.microsoft.com/office/drawing/2014/main" id="{A9A069AA-7DF9-4E15-BFBC-408F720F723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53393" y="30756225"/>
          <a:ext cx="990520" cy="891267"/>
        </a:xfrm>
        <a:prstGeom prst="rect">
          <a:avLst/>
        </a:prstGeom>
      </xdr:spPr>
    </xdr:pic>
    <xdr:clientData/>
  </xdr:twoCellAnchor>
  <xdr:twoCellAnchor editAs="oneCell">
    <xdr:from>
      <xdr:col>7</xdr:col>
      <xdr:colOff>612322</xdr:colOff>
      <xdr:row>6</xdr:row>
      <xdr:rowOff>1020535</xdr:rowOff>
    </xdr:from>
    <xdr:to>
      <xdr:col>7</xdr:col>
      <xdr:colOff>1602842</xdr:colOff>
      <xdr:row>11</xdr:row>
      <xdr:rowOff>92527</xdr:rowOff>
    </xdr:to>
    <xdr:pic>
      <xdr:nvPicPr>
        <xdr:cNvPr id="52" name="Imagen 51">
          <a:extLst>
            <a:ext uri="{FF2B5EF4-FFF2-40B4-BE49-F238E27FC236}">
              <a16:creationId xmlns:a16="http://schemas.microsoft.com/office/drawing/2014/main" id="{218EDE31-69AA-4D1B-B425-C7532F4357B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327447" y="30729010"/>
          <a:ext cx="990520" cy="891267"/>
        </a:xfrm>
        <a:prstGeom prst="rect">
          <a:avLst/>
        </a:prstGeom>
      </xdr:spPr>
    </xdr:pic>
    <xdr:clientData/>
  </xdr:twoCellAnchor>
  <xdr:twoCellAnchor editAs="oneCell">
    <xdr:from>
      <xdr:col>2</xdr:col>
      <xdr:colOff>489857</xdr:colOff>
      <xdr:row>12</xdr:row>
      <xdr:rowOff>1047749</xdr:rowOff>
    </xdr:from>
    <xdr:to>
      <xdr:col>2</xdr:col>
      <xdr:colOff>1480377</xdr:colOff>
      <xdr:row>17</xdr:row>
      <xdr:rowOff>91166</xdr:rowOff>
    </xdr:to>
    <xdr:pic>
      <xdr:nvPicPr>
        <xdr:cNvPr id="53" name="Imagen 52">
          <a:extLst>
            <a:ext uri="{FF2B5EF4-FFF2-40B4-BE49-F238E27FC236}">
              <a16:creationId xmlns:a16="http://schemas.microsoft.com/office/drawing/2014/main" id="{BAF2CF62-6B37-4991-BA14-A0F5058FE5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80607" y="33508949"/>
          <a:ext cx="990520" cy="891267"/>
        </a:xfrm>
        <a:prstGeom prst="rect">
          <a:avLst/>
        </a:prstGeom>
      </xdr:spPr>
    </xdr:pic>
    <xdr:clientData/>
  </xdr:twoCellAnchor>
  <xdr:twoCellAnchor editAs="oneCell">
    <xdr:from>
      <xdr:col>7</xdr:col>
      <xdr:colOff>653142</xdr:colOff>
      <xdr:row>12</xdr:row>
      <xdr:rowOff>1034144</xdr:rowOff>
    </xdr:from>
    <xdr:to>
      <xdr:col>7</xdr:col>
      <xdr:colOff>1643662</xdr:colOff>
      <xdr:row>17</xdr:row>
      <xdr:rowOff>87086</xdr:rowOff>
    </xdr:to>
    <xdr:pic>
      <xdr:nvPicPr>
        <xdr:cNvPr id="54" name="Imagen 53">
          <a:extLst>
            <a:ext uri="{FF2B5EF4-FFF2-40B4-BE49-F238E27FC236}">
              <a16:creationId xmlns:a16="http://schemas.microsoft.com/office/drawing/2014/main" id="{66BDFFF1-D4D8-4734-8773-C9FE83E6B60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368267" y="33495344"/>
          <a:ext cx="990520" cy="891267"/>
        </a:xfrm>
        <a:prstGeom prst="rect">
          <a:avLst/>
        </a:prstGeom>
      </xdr:spPr>
    </xdr:pic>
    <xdr:clientData/>
  </xdr:twoCellAnchor>
  <xdr:twoCellAnchor editAs="oneCell">
    <xdr:from>
      <xdr:col>2</xdr:col>
      <xdr:colOff>394606</xdr:colOff>
      <xdr:row>19</xdr:row>
      <xdr:rowOff>0</xdr:rowOff>
    </xdr:from>
    <xdr:to>
      <xdr:col>2</xdr:col>
      <xdr:colOff>1385126</xdr:colOff>
      <xdr:row>23</xdr:row>
      <xdr:rowOff>51706</xdr:rowOff>
    </xdr:to>
    <xdr:pic>
      <xdr:nvPicPr>
        <xdr:cNvPr id="55" name="Imagen 54">
          <a:extLst>
            <a:ext uri="{FF2B5EF4-FFF2-40B4-BE49-F238E27FC236}">
              <a16:creationId xmlns:a16="http://schemas.microsoft.com/office/drawing/2014/main" id="{796904BF-BCBD-4E7D-AF93-E2A529687D0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85356" y="36290250"/>
          <a:ext cx="990520" cy="889906"/>
        </a:xfrm>
        <a:prstGeom prst="rect">
          <a:avLst/>
        </a:prstGeom>
      </xdr:spPr>
    </xdr:pic>
    <xdr:clientData/>
  </xdr:twoCellAnchor>
  <xdr:twoCellAnchor editAs="oneCell">
    <xdr:from>
      <xdr:col>7</xdr:col>
      <xdr:colOff>585108</xdr:colOff>
      <xdr:row>19</xdr:row>
      <xdr:rowOff>13607</xdr:rowOff>
    </xdr:from>
    <xdr:to>
      <xdr:col>7</xdr:col>
      <xdr:colOff>1575628</xdr:colOff>
      <xdr:row>23</xdr:row>
      <xdr:rowOff>65313</xdr:rowOff>
    </xdr:to>
    <xdr:pic>
      <xdr:nvPicPr>
        <xdr:cNvPr id="56" name="Imagen 55">
          <a:extLst>
            <a:ext uri="{FF2B5EF4-FFF2-40B4-BE49-F238E27FC236}">
              <a16:creationId xmlns:a16="http://schemas.microsoft.com/office/drawing/2014/main" id="{BDF40B27-6939-4F33-8AF2-10F1695621F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300233" y="36303857"/>
          <a:ext cx="990520" cy="889906"/>
        </a:xfrm>
        <a:prstGeom prst="rect">
          <a:avLst/>
        </a:prstGeom>
      </xdr:spPr>
    </xdr:pic>
    <xdr:clientData/>
  </xdr:twoCellAnchor>
  <xdr:oneCellAnchor>
    <xdr:from>
      <xdr:col>1</xdr:col>
      <xdr:colOff>761999</xdr:colOff>
      <xdr:row>29</xdr:row>
      <xdr:rowOff>149349</xdr:rowOff>
    </xdr:from>
    <xdr:ext cx="2598964" cy="402239"/>
    <xdr:pic>
      <xdr:nvPicPr>
        <xdr:cNvPr id="57" name="Imagen 56">
          <a:extLst>
            <a:ext uri="{FF2B5EF4-FFF2-40B4-BE49-F238E27FC236}">
              <a16:creationId xmlns:a16="http://schemas.microsoft.com/office/drawing/2014/main" id="{86EE2B51-FA1B-462D-AE61-4E4E1973F0D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40106724"/>
          <a:ext cx="2598964" cy="402239"/>
        </a:xfrm>
        <a:prstGeom prst="rect">
          <a:avLst/>
        </a:prstGeom>
      </xdr:spPr>
    </xdr:pic>
    <xdr:clientData/>
  </xdr:oneCellAnchor>
  <xdr:twoCellAnchor editAs="oneCell">
    <xdr:from>
      <xdr:col>2</xdr:col>
      <xdr:colOff>489857</xdr:colOff>
      <xdr:row>24</xdr:row>
      <xdr:rowOff>1006929</xdr:rowOff>
    </xdr:from>
    <xdr:to>
      <xdr:col>2</xdr:col>
      <xdr:colOff>1480377</xdr:colOff>
      <xdr:row>29</xdr:row>
      <xdr:rowOff>50346</xdr:rowOff>
    </xdr:to>
    <xdr:pic>
      <xdr:nvPicPr>
        <xdr:cNvPr id="58" name="Imagen 57">
          <a:extLst>
            <a:ext uri="{FF2B5EF4-FFF2-40B4-BE49-F238E27FC236}">
              <a16:creationId xmlns:a16="http://schemas.microsoft.com/office/drawing/2014/main" id="{898A8FED-9F12-4731-9478-84E1F0BE8CF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80607" y="38973579"/>
          <a:ext cx="990520" cy="891267"/>
        </a:xfrm>
        <a:prstGeom prst="rect">
          <a:avLst/>
        </a:prstGeom>
      </xdr:spPr>
    </xdr:pic>
    <xdr:clientData/>
  </xdr:twoCellAnchor>
  <xdr:oneCellAnchor>
    <xdr:from>
      <xdr:col>6</xdr:col>
      <xdr:colOff>830036</xdr:colOff>
      <xdr:row>17</xdr:row>
      <xdr:rowOff>163286</xdr:rowOff>
    </xdr:from>
    <xdr:ext cx="2598964" cy="402239"/>
    <xdr:pic>
      <xdr:nvPicPr>
        <xdr:cNvPr id="59" name="Imagen 58">
          <a:extLst>
            <a:ext uri="{FF2B5EF4-FFF2-40B4-BE49-F238E27FC236}">
              <a16:creationId xmlns:a16="http://schemas.microsoft.com/office/drawing/2014/main" id="{41E5CC4D-F92D-45EC-806D-D6D8AFCB352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630636" y="34615211"/>
          <a:ext cx="2598964" cy="402239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29</xdr:row>
      <xdr:rowOff>149349</xdr:rowOff>
    </xdr:from>
    <xdr:ext cx="2598964" cy="402239"/>
    <xdr:pic>
      <xdr:nvPicPr>
        <xdr:cNvPr id="60" name="Imagen 59">
          <a:extLst>
            <a:ext uri="{FF2B5EF4-FFF2-40B4-BE49-F238E27FC236}">
              <a16:creationId xmlns:a16="http://schemas.microsoft.com/office/drawing/2014/main" id="{B814D032-43EC-4825-8EBB-3C9974B3004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62599" y="40106724"/>
          <a:ext cx="2598964" cy="402239"/>
        </a:xfrm>
        <a:prstGeom prst="rect">
          <a:avLst/>
        </a:prstGeom>
      </xdr:spPr>
    </xdr:pic>
    <xdr:clientData/>
  </xdr:oneCellAnchor>
  <xdr:twoCellAnchor editAs="oneCell">
    <xdr:from>
      <xdr:col>7</xdr:col>
      <xdr:colOff>775608</xdr:colOff>
      <xdr:row>25</xdr:row>
      <xdr:rowOff>27214</xdr:rowOff>
    </xdr:from>
    <xdr:to>
      <xdr:col>7</xdr:col>
      <xdr:colOff>1766128</xdr:colOff>
      <xdr:row>29</xdr:row>
      <xdr:rowOff>78920</xdr:rowOff>
    </xdr:to>
    <xdr:pic>
      <xdr:nvPicPr>
        <xdr:cNvPr id="61" name="Imagen 60">
          <a:extLst>
            <a:ext uri="{FF2B5EF4-FFF2-40B4-BE49-F238E27FC236}">
              <a16:creationId xmlns:a16="http://schemas.microsoft.com/office/drawing/2014/main" id="{FDB8DC04-09E9-4521-8C6D-4CE9284D783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490733" y="39070189"/>
          <a:ext cx="990520" cy="889906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761999</xdr:colOff>
      <xdr:row>5</xdr:row>
      <xdr:rowOff>149349</xdr:rowOff>
    </xdr:from>
    <xdr:ext cx="2598964" cy="402239"/>
    <xdr:pic>
      <xdr:nvPicPr>
        <xdr:cNvPr id="22" name="Imagen 21">
          <a:extLst>
            <a:ext uri="{FF2B5EF4-FFF2-40B4-BE49-F238E27FC236}">
              <a16:creationId xmlns:a16="http://schemas.microsoft.com/office/drawing/2014/main" id="{783AE0C6-2804-4056-8672-1005B2BB503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15713199"/>
          <a:ext cx="2598964" cy="402239"/>
        </a:xfrm>
        <a:prstGeom prst="rect">
          <a:avLst/>
        </a:prstGeom>
      </xdr:spPr>
    </xdr:pic>
    <xdr:clientData/>
  </xdr:oneCellAnchor>
  <xdr:twoCellAnchor editAs="oneCell">
    <xdr:from>
      <xdr:col>2</xdr:col>
      <xdr:colOff>476250</xdr:colOff>
      <xdr:row>1</xdr:row>
      <xdr:rowOff>13607</xdr:rowOff>
    </xdr:from>
    <xdr:to>
      <xdr:col>2</xdr:col>
      <xdr:colOff>1466770</xdr:colOff>
      <xdr:row>5</xdr:row>
      <xdr:rowOff>40821</xdr:rowOff>
    </xdr:to>
    <xdr:pic>
      <xdr:nvPicPr>
        <xdr:cNvPr id="23" name="Imagen 22">
          <a:extLst>
            <a:ext uri="{FF2B5EF4-FFF2-40B4-BE49-F238E27FC236}">
              <a16:creationId xmlns:a16="http://schemas.microsoft.com/office/drawing/2014/main" id="{8D1D7DCB-EB06-4968-A26C-E10F0BD978B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67000" y="1088571"/>
          <a:ext cx="990520" cy="952500"/>
        </a:xfrm>
        <a:prstGeom prst="rect">
          <a:avLst/>
        </a:prstGeom>
      </xdr:spPr>
    </xdr:pic>
    <xdr:clientData/>
  </xdr:twoCellAnchor>
  <xdr:oneCellAnchor>
    <xdr:from>
      <xdr:col>6</xdr:col>
      <xdr:colOff>761999</xdr:colOff>
      <xdr:row>5</xdr:row>
      <xdr:rowOff>149349</xdr:rowOff>
    </xdr:from>
    <xdr:ext cx="2598964" cy="402239"/>
    <xdr:pic>
      <xdr:nvPicPr>
        <xdr:cNvPr id="24" name="Imagen 23">
          <a:extLst>
            <a:ext uri="{FF2B5EF4-FFF2-40B4-BE49-F238E27FC236}">
              <a16:creationId xmlns:a16="http://schemas.microsoft.com/office/drawing/2014/main" id="{E2468BA6-13F9-4907-B38F-C02CFB3FA5A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62599" y="15713199"/>
          <a:ext cx="2598964" cy="402239"/>
        </a:xfrm>
        <a:prstGeom prst="rect">
          <a:avLst/>
        </a:prstGeom>
      </xdr:spPr>
    </xdr:pic>
    <xdr:clientData/>
  </xdr:oneCellAnchor>
  <xdr:oneCellAnchor>
    <xdr:from>
      <xdr:col>7</xdr:col>
      <xdr:colOff>476250</xdr:colOff>
      <xdr:row>1</xdr:row>
      <xdr:rowOff>13607</xdr:rowOff>
    </xdr:from>
    <xdr:ext cx="990520" cy="898071"/>
    <xdr:pic>
      <xdr:nvPicPr>
        <xdr:cNvPr id="25" name="Imagen 24">
          <a:extLst>
            <a:ext uri="{FF2B5EF4-FFF2-40B4-BE49-F238E27FC236}">
              <a16:creationId xmlns:a16="http://schemas.microsoft.com/office/drawing/2014/main" id="{0BB82384-0B07-4E95-AF88-B9FE413294F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91375" y="14663057"/>
          <a:ext cx="990520" cy="898071"/>
        </a:xfrm>
        <a:prstGeom prst="rect">
          <a:avLst/>
        </a:prstGeom>
      </xdr:spPr>
    </xdr:pic>
    <xdr:clientData/>
  </xdr:oneCellAnchor>
  <xdr:oneCellAnchor>
    <xdr:from>
      <xdr:col>1</xdr:col>
      <xdr:colOff>761999</xdr:colOff>
      <xdr:row>11</xdr:row>
      <xdr:rowOff>149349</xdr:rowOff>
    </xdr:from>
    <xdr:ext cx="2598964" cy="402239"/>
    <xdr:pic>
      <xdr:nvPicPr>
        <xdr:cNvPr id="26" name="Imagen 25">
          <a:extLst>
            <a:ext uri="{FF2B5EF4-FFF2-40B4-BE49-F238E27FC236}">
              <a16:creationId xmlns:a16="http://schemas.microsoft.com/office/drawing/2014/main" id="{46F913AB-8790-4956-9071-FAC7BFF53E9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18465924"/>
          <a:ext cx="2598964" cy="402239"/>
        </a:xfrm>
        <a:prstGeom prst="rect">
          <a:avLst/>
        </a:prstGeom>
      </xdr:spPr>
    </xdr:pic>
    <xdr:clientData/>
  </xdr:oneCellAnchor>
  <xdr:oneCellAnchor>
    <xdr:from>
      <xdr:col>2</xdr:col>
      <xdr:colOff>476250</xdr:colOff>
      <xdr:row>7</xdr:row>
      <xdr:rowOff>13607</xdr:rowOff>
    </xdr:from>
    <xdr:ext cx="990520" cy="898071"/>
    <xdr:pic>
      <xdr:nvPicPr>
        <xdr:cNvPr id="27" name="Imagen 26">
          <a:extLst>
            <a:ext uri="{FF2B5EF4-FFF2-40B4-BE49-F238E27FC236}">
              <a16:creationId xmlns:a16="http://schemas.microsoft.com/office/drawing/2014/main" id="{0910F890-367C-4407-8557-4C17CCA9393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67000" y="17415782"/>
          <a:ext cx="990520" cy="898071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11</xdr:row>
      <xdr:rowOff>149349</xdr:rowOff>
    </xdr:from>
    <xdr:ext cx="2598964" cy="402239"/>
    <xdr:pic>
      <xdr:nvPicPr>
        <xdr:cNvPr id="28" name="Imagen 27">
          <a:extLst>
            <a:ext uri="{FF2B5EF4-FFF2-40B4-BE49-F238E27FC236}">
              <a16:creationId xmlns:a16="http://schemas.microsoft.com/office/drawing/2014/main" id="{AFBE673C-70EF-4197-8D26-4CC25A57946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62599" y="18465924"/>
          <a:ext cx="2598964" cy="402239"/>
        </a:xfrm>
        <a:prstGeom prst="rect">
          <a:avLst/>
        </a:prstGeom>
      </xdr:spPr>
    </xdr:pic>
    <xdr:clientData/>
  </xdr:oneCellAnchor>
  <xdr:oneCellAnchor>
    <xdr:from>
      <xdr:col>7</xdr:col>
      <xdr:colOff>476250</xdr:colOff>
      <xdr:row>7</xdr:row>
      <xdr:rowOff>13607</xdr:rowOff>
    </xdr:from>
    <xdr:ext cx="990520" cy="898071"/>
    <xdr:pic>
      <xdr:nvPicPr>
        <xdr:cNvPr id="29" name="Imagen 28">
          <a:extLst>
            <a:ext uri="{FF2B5EF4-FFF2-40B4-BE49-F238E27FC236}">
              <a16:creationId xmlns:a16="http://schemas.microsoft.com/office/drawing/2014/main" id="{9D775519-BF86-4D19-A958-88A3A1AA767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91375" y="17415782"/>
          <a:ext cx="990520" cy="898071"/>
        </a:xfrm>
        <a:prstGeom prst="rect">
          <a:avLst/>
        </a:prstGeom>
      </xdr:spPr>
    </xdr:pic>
    <xdr:clientData/>
  </xdr:oneCellAnchor>
  <xdr:oneCellAnchor>
    <xdr:from>
      <xdr:col>1</xdr:col>
      <xdr:colOff>761999</xdr:colOff>
      <xdr:row>17</xdr:row>
      <xdr:rowOff>149349</xdr:rowOff>
    </xdr:from>
    <xdr:ext cx="2598964" cy="402239"/>
    <xdr:pic>
      <xdr:nvPicPr>
        <xdr:cNvPr id="30" name="Imagen 29">
          <a:extLst>
            <a:ext uri="{FF2B5EF4-FFF2-40B4-BE49-F238E27FC236}">
              <a16:creationId xmlns:a16="http://schemas.microsoft.com/office/drawing/2014/main" id="{37469109-57AB-4271-8B59-401C307FEA7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21218649"/>
          <a:ext cx="2598964" cy="402239"/>
        </a:xfrm>
        <a:prstGeom prst="rect">
          <a:avLst/>
        </a:prstGeom>
      </xdr:spPr>
    </xdr:pic>
    <xdr:clientData/>
  </xdr:oneCellAnchor>
  <xdr:oneCellAnchor>
    <xdr:from>
      <xdr:col>2</xdr:col>
      <xdr:colOff>476250</xdr:colOff>
      <xdr:row>13</xdr:row>
      <xdr:rowOff>13607</xdr:rowOff>
    </xdr:from>
    <xdr:ext cx="990520" cy="898071"/>
    <xdr:pic>
      <xdr:nvPicPr>
        <xdr:cNvPr id="31" name="Imagen 30">
          <a:extLst>
            <a:ext uri="{FF2B5EF4-FFF2-40B4-BE49-F238E27FC236}">
              <a16:creationId xmlns:a16="http://schemas.microsoft.com/office/drawing/2014/main" id="{31B66592-2ED7-416B-BD07-062C49ED82A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67000" y="20168507"/>
          <a:ext cx="990520" cy="898071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17</xdr:row>
      <xdr:rowOff>149349</xdr:rowOff>
    </xdr:from>
    <xdr:ext cx="2598964" cy="402239"/>
    <xdr:pic>
      <xdr:nvPicPr>
        <xdr:cNvPr id="32" name="Imagen 31">
          <a:extLst>
            <a:ext uri="{FF2B5EF4-FFF2-40B4-BE49-F238E27FC236}">
              <a16:creationId xmlns:a16="http://schemas.microsoft.com/office/drawing/2014/main" id="{34EA6E46-20FF-44AD-A0C8-AE6A0810C22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62599" y="21218649"/>
          <a:ext cx="2598964" cy="402239"/>
        </a:xfrm>
        <a:prstGeom prst="rect">
          <a:avLst/>
        </a:prstGeom>
      </xdr:spPr>
    </xdr:pic>
    <xdr:clientData/>
  </xdr:oneCellAnchor>
  <xdr:oneCellAnchor>
    <xdr:from>
      <xdr:col>7</xdr:col>
      <xdr:colOff>476250</xdr:colOff>
      <xdr:row>13</xdr:row>
      <xdr:rowOff>13607</xdr:rowOff>
    </xdr:from>
    <xdr:ext cx="990520" cy="898071"/>
    <xdr:pic>
      <xdr:nvPicPr>
        <xdr:cNvPr id="33" name="Imagen 32">
          <a:extLst>
            <a:ext uri="{FF2B5EF4-FFF2-40B4-BE49-F238E27FC236}">
              <a16:creationId xmlns:a16="http://schemas.microsoft.com/office/drawing/2014/main" id="{4324D349-95DF-49E4-8037-324055BF67B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91375" y="20168507"/>
          <a:ext cx="990520" cy="898071"/>
        </a:xfrm>
        <a:prstGeom prst="rect">
          <a:avLst/>
        </a:prstGeom>
      </xdr:spPr>
    </xdr:pic>
    <xdr:clientData/>
  </xdr:oneCellAnchor>
  <xdr:oneCellAnchor>
    <xdr:from>
      <xdr:col>1</xdr:col>
      <xdr:colOff>761999</xdr:colOff>
      <xdr:row>23</xdr:row>
      <xdr:rowOff>149349</xdr:rowOff>
    </xdr:from>
    <xdr:ext cx="2598964" cy="402239"/>
    <xdr:pic>
      <xdr:nvPicPr>
        <xdr:cNvPr id="34" name="Imagen 33">
          <a:extLst>
            <a:ext uri="{FF2B5EF4-FFF2-40B4-BE49-F238E27FC236}">
              <a16:creationId xmlns:a16="http://schemas.microsoft.com/office/drawing/2014/main" id="{AC23C4CD-FAD4-4F2F-9C7B-AC3EAE2998E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23971374"/>
          <a:ext cx="2598964" cy="402239"/>
        </a:xfrm>
        <a:prstGeom prst="rect">
          <a:avLst/>
        </a:prstGeom>
      </xdr:spPr>
    </xdr:pic>
    <xdr:clientData/>
  </xdr:oneCellAnchor>
  <xdr:oneCellAnchor>
    <xdr:from>
      <xdr:col>2</xdr:col>
      <xdr:colOff>476250</xdr:colOff>
      <xdr:row>19</xdr:row>
      <xdr:rowOff>13607</xdr:rowOff>
    </xdr:from>
    <xdr:ext cx="990520" cy="898071"/>
    <xdr:pic>
      <xdr:nvPicPr>
        <xdr:cNvPr id="35" name="Imagen 34">
          <a:extLst>
            <a:ext uri="{FF2B5EF4-FFF2-40B4-BE49-F238E27FC236}">
              <a16:creationId xmlns:a16="http://schemas.microsoft.com/office/drawing/2014/main" id="{DE5FDFDB-FA32-46E8-B661-FAED994FE31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67000" y="22921232"/>
          <a:ext cx="990520" cy="898071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23</xdr:row>
      <xdr:rowOff>149349</xdr:rowOff>
    </xdr:from>
    <xdr:ext cx="2598964" cy="402239"/>
    <xdr:pic>
      <xdr:nvPicPr>
        <xdr:cNvPr id="36" name="Imagen 35">
          <a:extLst>
            <a:ext uri="{FF2B5EF4-FFF2-40B4-BE49-F238E27FC236}">
              <a16:creationId xmlns:a16="http://schemas.microsoft.com/office/drawing/2014/main" id="{4338FA50-BA14-4F6E-9FDD-E762C9DF0ED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62599" y="23971374"/>
          <a:ext cx="2598964" cy="402239"/>
        </a:xfrm>
        <a:prstGeom prst="rect">
          <a:avLst/>
        </a:prstGeom>
      </xdr:spPr>
    </xdr:pic>
    <xdr:clientData/>
  </xdr:oneCellAnchor>
  <xdr:oneCellAnchor>
    <xdr:from>
      <xdr:col>7</xdr:col>
      <xdr:colOff>476250</xdr:colOff>
      <xdr:row>19</xdr:row>
      <xdr:rowOff>13607</xdr:rowOff>
    </xdr:from>
    <xdr:ext cx="990520" cy="898071"/>
    <xdr:pic>
      <xdr:nvPicPr>
        <xdr:cNvPr id="37" name="Imagen 36">
          <a:extLst>
            <a:ext uri="{FF2B5EF4-FFF2-40B4-BE49-F238E27FC236}">
              <a16:creationId xmlns:a16="http://schemas.microsoft.com/office/drawing/2014/main" id="{C93F10F7-0161-408E-A9AA-27E0D4B4F38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91375" y="22921232"/>
          <a:ext cx="990520" cy="898071"/>
        </a:xfrm>
        <a:prstGeom prst="rect">
          <a:avLst/>
        </a:prstGeom>
      </xdr:spPr>
    </xdr:pic>
    <xdr:clientData/>
  </xdr:oneCellAnchor>
  <xdr:oneCellAnchor>
    <xdr:from>
      <xdr:col>1</xdr:col>
      <xdr:colOff>761999</xdr:colOff>
      <xdr:row>29</xdr:row>
      <xdr:rowOff>149349</xdr:rowOff>
    </xdr:from>
    <xdr:ext cx="2598964" cy="402239"/>
    <xdr:pic>
      <xdr:nvPicPr>
        <xdr:cNvPr id="38" name="Imagen 37">
          <a:extLst>
            <a:ext uri="{FF2B5EF4-FFF2-40B4-BE49-F238E27FC236}">
              <a16:creationId xmlns:a16="http://schemas.microsoft.com/office/drawing/2014/main" id="{816A237B-7611-4BB4-A18E-E60CB95DF0D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25876374"/>
          <a:ext cx="2598964" cy="402239"/>
        </a:xfrm>
        <a:prstGeom prst="rect">
          <a:avLst/>
        </a:prstGeom>
      </xdr:spPr>
    </xdr:pic>
    <xdr:clientData/>
  </xdr:oneCellAnchor>
  <xdr:oneCellAnchor>
    <xdr:from>
      <xdr:col>2</xdr:col>
      <xdr:colOff>476250</xdr:colOff>
      <xdr:row>25</xdr:row>
      <xdr:rowOff>13607</xdr:rowOff>
    </xdr:from>
    <xdr:ext cx="990520" cy="898071"/>
    <xdr:pic>
      <xdr:nvPicPr>
        <xdr:cNvPr id="39" name="Imagen 38">
          <a:extLst>
            <a:ext uri="{FF2B5EF4-FFF2-40B4-BE49-F238E27FC236}">
              <a16:creationId xmlns:a16="http://schemas.microsoft.com/office/drawing/2014/main" id="{79856063-4894-4EAF-974A-E21BE1684D0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67000" y="24826232"/>
          <a:ext cx="990520" cy="898071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29</xdr:row>
      <xdr:rowOff>149349</xdr:rowOff>
    </xdr:from>
    <xdr:ext cx="2598964" cy="402239"/>
    <xdr:pic>
      <xdr:nvPicPr>
        <xdr:cNvPr id="40" name="Imagen 39">
          <a:extLst>
            <a:ext uri="{FF2B5EF4-FFF2-40B4-BE49-F238E27FC236}">
              <a16:creationId xmlns:a16="http://schemas.microsoft.com/office/drawing/2014/main" id="{9024F12A-F4A3-4CB5-BA2B-DC0145E6074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62599" y="25876374"/>
          <a:ext cx="2598964" cy="402239"/>
        </a:xfrm>
        <a:prstGeom prst="rect">
          <a:avLst/>
        </a:prstGeom>
      </xdr:spPr>
    </xdr:pic>
    <xdr:clientData/>
  </xdr:oneCellAnchor>
  <xdr:oneCellAnchor>
    <xdr:from>
      <xdr:col>7</xdr:col>
      <xdr:colOff>476250</xdr:colOff>
      <xdr:row>25</xdr:row>
      <xdr:rowOff>13607</xdr:rowOff>
    </xdr:from>
    <xdr:ext cx="990520" cy="898071"/>
    <xdr:pic>
      <xdr:nvPicPr>
        <xdr:cNvPr id="41" name="Imagen 40">
          <a:extLst>
            <a:ext uri="{FF2B5EF4-FFF2-40B4-BE49-F238E27FC236}">
              <a16:creationId xmlns:a16="http://schemas.microsoft.com/office/drawing/2014/main" id="{1511574F-02C4-46ED-841B-CF2021AC95B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91375" y="24826232"/>
          <a:ext cx="990520" cy="898071"/>
        </a:xfrm>
        <a:prstGeom prst="rect">
          <a:avLst/>
        </a:prstGeom>
      </xdr:spPr>
    </xdr:pic>
    <xdr:clientData/>
  </xdr:oneCellAnchor>
</xdr:wsDr>
</file>

<file path=xl/drawings/drawing9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761999</xdr:colOff>
      <xdr:row>5</xdr:row>
      <xdr:rowOff>149349</xdr:rowOff>
    </xdr:from>
    <xdr:ext cx="2598964" cy="402239"/>
    <xdr:pic>
      <xdr:nvPicPr>
        <xdr:cNvPr id="62" name="Imagen 61">
          <a:extLst>
            <a:ext uri="{FF2B5EF4-FFF2-40B4-BE49-F238E27FC236}">
              <a16:creationId xmlns:a16="http://schemas.microsoft.com/office/drawing/2014/main" id="{313EFD98-6453-4150-8786-EB20BA5FA3A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42364149"/>
          <a:ext cx="2598964" cy="402239"/>
        </a:xfrm>
        <a:prstGeom prst="rect">
          <a:avLst/>
        </a:prstGeom>
      </xdr:spPr>
    </xdr:pic>
    <xdr:clientData/>
  </xdr:oneCellAnchor>
  <xdr:twoCellAnchor editAs="oneCell">
    <xdr:from>
      <xdr:col>2</xdr:col>
      <xdr:colOff>476250</xdr:colOff>
      <xdr:row>1</xdr:row>
      <xdr:rowOff>13607</xdr:rowOff>
    </xdr:from>
    <xdr:to>
      <xdr:col>2</xdr:col>
      <xdr:colOff>1466770</xdr:colOff>
      <xdr:row>5</xdr:row>
      <xdr:rowOff>141513</xdr:rowOff>
    </xdr:to>
    <xdr:pic>
      <xdr:nvPicPr>
        <xdr:cNvPr id="63" name="Imagen 62">
          <a:extLst>
            <a:ext uri="{FF2B5EF4-FFF2-40B4-BE49-F238E27FC236}">
              <a16:creationId xmlns:a16="http://schemas.microsoft.com/office/drawing/2014/main" id="{64769DB7-F7A3-47F8-9511-3D94B9477E9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67000" y="41314007"/>
          <a:ext cx="990520" cy="889906"/>
        </a:xfrm>
        <a:prstGeom prst="rect">
          <a:avLst/>
        </a:prstGeom>
      </xdr:spPr>
    </xdr:pic>
    <xdr:clientData/>
  </xdr:twoCellAnchor>
  <xdr:oneCellAnchor>
    <xdr:from>
      <xdr:col>6</xdr:col>
      <xdr:colOff>761999</xdr:colOff>
      <xdr:row>5</xdr:row>
      <xdr:rowOff>149349</xdr:rowOff>
    </xdr:from>
    <xdr:ext cx="2598964" cy="402239"/>
    <xdr:pic>
      <xdr:nvPicPr>
        <xdr:cNvPr id="64" name="Imagen 63">
          <a:extLst>
            <a:ext uri="{FF2B5EF4-FFF2-40B4-BE49-F238E27FC236}">
              <a16:creationId xmlns:a16="http://schemas.microsoft.com/office/drawing/2014/main" id="{002BB475-F1BD-4B32-AE0F-1D3CD90746B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53049" y="42364149"/>
          <a:ext cx="2598964" cy="402239"/>
        </a:xfrm>
        <a:prstGeom prst="rect">
          <a:avLst/>
        </a:prstGeom>
      </xdr:spPr>
    </xdr:pic>
    <xdr:clientData/>
  </xdr:oneCellAnchor>
  <xdr:oneCellAnchor>
    <xdr:from>
      <xdr:col>7</xdr:col>
      <xdr:colOff>476250</xdr:colOff>
      <xdr:row>1</xdr:row>
      <xdr:rowOff>13607</xdr:rowOff>
    </xdr:from>
    <xdr:ext cx="990520" cy="898071"/>
    <xdr:pic>
      <xdr:nvPicPr>
        <xdr:cNvPr id="65" name="Imagen 64">
          <a:extLst>
            <a:ext uri="{FF2B5EF4-FFF2-40B4-BE49-F238E27FC236}">
              <a16:creationId xmlns:a16="http://schemas.microsoft.com/office/drawing/2014/main" id="{EBA6450C-6BCF-4389-A4F3-75BBF71B5E5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981825" y="41314007"/>
          <a:ext cx="990520" cy="898071"/>
        </a:xfrm>
        <a:prstGeom prst="rect">
          <a:avLst/>
        </a:prstGeom>
      </xdr:spPr>
    </xdr:pic>
    <xdr:clientData/>
  </xdr:oneCellAnchor>
  <xdr:oneCellAnchor>
    <xdr:from>
      <xdr:col>1</xdr:col>
      <xdr:colOff>761999</xdr:colOff>
      <xdr:row>11</xdr:row>
      <xdr:rowOff>149349</xdr:rowOff>
    </xdr:from>
    <xdr:ext cx="2598964" cy="402239"/>
    <xdr:pic>
      <xdr:nvPicPr>
        <xdr:cNvPr id="66" name="Imagen 65">
          <a:extLst>
            <a:ext uri="{FF2B5EF4-FFF2-40B4-BE49-F238E27FC236}">
              <a16:creationId xmlns:a16="http://schemas.microsoft.com/office/drawing/2014/main" id="{DDFE3B87-F0F2-4E54-A107-4609B02278D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45050199"/>
          <a:ext cx="2598964" cy="402239"/>
        </a:xfrm>
        <a:prstGeom prst="rect">
          <a:avLst/>
        </a:prstGeom>
      </xdr:spPr>
    </xdr:pic>
    <xdr:clientData/>
  </xdr:oneCellAnchor>
  <xdr:oneCellAnchor>
    <xdr:from>
      <xdr:col>2</xdr:col>
      <xdr:colOff>476250</xdr:colOff>
      <xdr:row>7</xdr:row>
      <xdr:rowOff>13607</xdr:rowOff>
    </xdr:from>
    <xdr:ext cx="990520" cy="898071"/>
    <xdr:pic>
      <xdr:nvPicPr>
        <xdr:cNvPr id="67" name="Imagen 66">
          <a:extLst>
            <a:ext uri="{FF2B5EF4-FFF2-40B4-BE49-F238E27FC236}">
              <a16:creationId xmlns:a16="http://schemas.microsoft.com/office/drawing/2014/main" id="{1DF10E31-E8D7-4601-9193-8BCE47A8CE4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67000" y="44000057"/>
          <a:ext cx="990520" cy="898071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11</xdr:row>
      <xdr:rowOff>149349</xdr:rowOff>
    </xdr:from>
    <xdr:ext cx="2598964" cy="402239"/>
    <xdr:pic>
      <xdr:nvPicPr>
        <xdr:cNvPr id="68" name="Imagen 67">
          <a:extLst>
            <a:ext uri="{FF2B5EF4-FFF2-40B4-BE49-F238E27FC236}">
              <a16:creationId xmlns:a16="http://schemas.microsoft.com/office/drawing/2014/main" id="{F5E8C322-0987-4612-89EE-62B4A751824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53049" y="45050199"/>
          <a:ext cx="2598964" cy="402239"/>
        </a:xfrm>
        <a:prstGeom prst="rect">
          <a:avLst/>
        </a:prstGeom>
      </xdr:spPr>
    </xdr:pic>
    <xdr:clientData/>
  </xdr:oneCellAnchor>
  <xdr:oneCellAnchor>
    <xdr:from>
      <xdr:col>7</xdr:col>
      <xdr:colOff>476250</xdr:colOff>
      <xdr:row>7</xdr:row>
      <xdr:rowOff>13607</xdr:rowOff>
    </xdr:from>
    <xdr:ext cx="990520" cy="898071"/>
    <xdr:pic>
      <xdr:nvPicPr>
        <xdr:cNvPr id="69" name="Imagen 68">
          <a:extLst>
            <a:ext uri="{FF2B5EF4-FFF2-40B4-BE49-F238E27FC236}">
              <a16:creationId xmlns:a16="http://schemas.microsoft.com/office/drawing/2014/main" id="{BB204150-F757-4D35-BE3E-690B62EF49A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981825" y="44000057"/>
          <a:ext cx="990520" cy="898071"/>
        </a:xfrm>
        <a:prstGeom prst="rect">
          <a:avLst/>
        </a:prstGeom>
      </xdr:spPr>
    </xdr:pic>
    <xdr:clientData/>
  </xdr:oneCellAnchor>
  <xdr:oneCellAnchor>
    <xdr:from>
      <xdr:col>1</xdr:col>
      <xdr:colOff>761999</xdr:colOff>
      <xdr:row>17</xdr:row>
      <xdr:rowOff>149349</xdr:rowOff>
    </xdr:from>
    <xdr:ext cx="2598964" cy="402239"/>
    <xdr:pic>
      <xdr:nvPicPr>
        <xdr:cNvPr id="70" name="Imagen 69">
          <a:extLst>
            <a:ext uri="{FF2B5EF4-FFF2-40B4-BE49-F238E27FC236}">
              <a16:creationId xmlns:a16="http://schemas.microsoft.com/office/drawing/2014/main" id="{A9093B09-22FF-4CAB-8DD3-0B92F691A8C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47736249"/>
          <a:ext cx="2598964" cy="402239"/>
        </a:xfrm>
        <a:prstGeom prst="rect">
          <a:avLst/>
        </a:prstGeom>
      </xdr:spPr>
    </xdr:pic>
    <xdr:clientData/>
  </xdr:oneCellAnchor>
  <xdr:oneCellAnchor>
    <xdr:from>
      <xdr:col>2</xdr:col>
      <xdr:colOff>476250</xdr:colOff>
      <xdr:row>13</xdr:row>
      <xdr:rowOff>13607</xdr:rowOff>
    </xdr:from>
    <xdr:ext cx="990520" cy="898071"/>
    <xdr:pic>
      <xdr:nvPicPr>
        <xdr:cNvPr id="71" name="Imagen 70">
          <a:extLst>
            <a:ext uri="{FF2B5EF4-FFF2-40B4-BE49-F238E27FC236}">
              <a16:creationId xmlns:a16="http://schemas.microsoft.com/office/drawing/2014/main" id="{C074F938-DB24-484A-AC9C-97E6081D94E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67000" y="46686107"/>
          <a:ext cx="990520" cy="898071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17</xdr:row>
      <xdr:rowOff>149349</xdr:rowOff>
    </xdr:from>
    <xdr:ext cx="2598964" cy="402239"/>
    <xdr:pic>
      <xdr:nvPicPr>
        <xdr:cNvPr id="72" name="Imagen 71">
          <a:extLst>
            <a:ext uri="{FF2B5EF4-FFF2-40B4-BE49-F238E27FC236}">
              <a16:creationId xmlns:a16="http://schemas.microsoft.com/office/drawing/2014/main" id="{1F8777C8-C608-476B-89A4-73AC13428DE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53049" y="47736249"/>
          <a:ext cx="2598964" cy="402239"/>
        </a:xfrm>
        <a:prstGeom prst="rect">
          <a:avLst/>
        </a:prstGeom>
      </xdr:spPr>
    </xdr:pic>
    <xdr:clientData/>
  </xdr:oneCellAnchor>
  <xdr:oneCellAnchor>
    <xdr:from>
      <xdr:col>7</xdr:col>
      <xdr:colOff>476250</xdr:colOff>
      <xdr:row>13</xdr:row>
      <xdr:rowOff>13607</xdr:rowOff>
    </xdr:from>
    <xdr:ext cx="990520" cy="898071"/>
    <xdr:pic>
      <xdr:nvPicPr>
        <xdr:cNvPr id="73" name="Imagen 72">
          <a:extLst>
            <a:ext uri="{FF2B5EF4-FFF2-40B4-BE49-F238E27FC236}">
              <a16:creationId xmlns:a16="http://schemas.microsoft.com/office/drawing/2014/main" id="{0DC0763A-2C82-4CF6-A5C4-53D5CBC24CF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981825" y="46686107"/>
          <a:ext cx="990520" cy="898071"/>
        </a:xfrm>
        <a:prstGeom prst="rect">
          <a:avLst/>
        </a:prstGeom>
      </xdr:spPr>
    </xdr:pic>
    <xdr:clientData/>
  </xdr:oneCellAnchor>
  <xdr:oneCellAnchor>
    <xdr:from>
      <xdr:col>1</xdr:col>
      <xdr:colOff>761999</xdr:colOff>
      <xdr:row>23</xdr:row>
      <xdr:rowOff>149349</xdr:rowOff>
    </xdr:from>
    <xdr:ext cx="2598964" cy="402239"/>
    <xdr:pic>
      <xdr:nvPicPr>
        <xdr:cNvPr id="74" name="Imagen 73">
          <a:extLst>
            <a:ext uri="{FF2B5EF4-FFF2-40B4-BE49-F238E27FC236}">
              <a16:creationId xmlns:a16="http://schemas.microsoft.com/office/drawing/2014/main" id="{93960951-86D2-4753-9DD3-78A85A50357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50422299"/>
          <a:ext cx="2598964" cy="402239"/>
        </a:xfrm>
        <a:prstGeom prst="rect">
          <a:avLst/>
        </a:prstGeom>
      </xdr:spPr>
    </xdr:pic>
    <xdr:clientData/>
  </xdr:oneCellAnchor>
  <xdr:oneCellAnchor>
    <xdr:from>
      <xdr:col>2</xdr:col>
      <xdr:colOff>476250</xdr:colOff>
      <xdr:row>19</xdr:row>
      <xdr:rowOff>13607</xdr:rowOff>
    </xdr:from>
    <xdr:ext cx="990520" cy="898071"/>
    <xdr:pic>
      <xdr:nvPicPr>
        <xdr:cNvPr id="75" name="Imagen 74">
          <a:extLst>
            <a:ext uri="{FF2B5EF4-FFF2-40B4-BE49-F238E27FC236}">
              <a16:creationId xmlns:a16="http://schemas.microsoft.com/office/drawing/2014/main" id="{6259D284-BB5C-4FF4-A57D-1FDBF91650A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67000" y="49372157"/>
          <a:ext cx="990520" cy="898071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23</xdr:row>
      <xdr:rowOff>149349</xdr:rowOff>
    </xdr:from>
    <xdr:ext cx="2598964" cy="402239"/>
    <xdr:pic>
      <xdr:nvPicPr>
        <xdr:cNvPr id="76" name="Imagen 75">
          <a:extLst>
            <a:ext uri="{FF2B5EF4-FFF2-40B4-BE49-F238E27FC236}">
              <a16:creationId xmlns:a16="http://schemas.microsoft.com/office/drawing/2014/main" id="{800E2417-88EC-402D-A566-9B4B06BEA7F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53049" y="50422299"/>
          <a:ext cx="2598964" cy="402239"/>
        </a:xfrm>
        <a:prstGeom prst="rect">
          <a:avLst/>
        </a:prstGeom>
      </xdr:spPr>
    </xdr:pic>
    <xdr:clientData/>
  </xdr:oneCellAnchor>
  <xdr:oneCellAnchor>
    <xdr:from>
      <xdr:col>7</xdr:col>
      <xdr:colOff>476250</xdr:colOff>
      <xdr:row>19</xdr:row>
      <xdr:rowOff>13607</xdr:rowOff>
    </xdr:from>
    <xdr:ext cx="990520" cy="898071"/>
    <xdr:pic>
      <xdr:nvPicPr>
        <xdr:cNvPr id="77" name="Imagen 76">
          <a:extLst>
            <a:ext uri="{FF2B5EF4-FFF2-40B4-BE49-F238E27FC236}">
              <a16:creationId xmlns:a16="http://schemas.microsoft.com/office/drawing/2014/main" id="{18409C1D-223B-41B8-9618-D02A39E2817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981825" y="49372157"/>
          <a:ext cx="990520" cy="898071"/>
        </a:xfrm>
        <a:prstGeom prst="rect">
          <a:avLst/>
        </a:prstGeom>
      </xdr:spPr>
    </xdr:pic>
    <xdr:clientData/>
  </xdr:oneCellAnchor>
  <xdr:oneCellAnchor>
    <xdr:from>
      <xdr:col>1</xdr:col>
      <xdr:colOff>761999</xdr:colOff>
      <xdr:row>29</xdr:row>
      <xdr:rowOff>149349</xdr:rowOff>
    </xdr:from>
    <xdr:ext cx="2598964" cy="402239"/>
    <xdr:pic>
      <xdr:nvPicPr>
        <xdr:cNvPr id="78" name="Imagen 77">
          <a:extLst>
            <a:ext uri="{FF2B5EF4-FFF2-40B4-BE49-F238E27FC236}">
              <a16:creationId xmlns:a16="http://schemas.microsoft.com/office/drawing/2014/main" id="{409C748D-7D22-4098-94E1-C31D87BA290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53108349"/>
          <a:ext cx="2598964" cy="402239"/>
        </a:xfrm>
        <a:prstGeom prst="rect">
          <a:avLst/>
        </a:prstGeom>
      </xdr:spPr>
    </xdr:pic>
    <xdr:clientData/>
  </xdr:oneCellAnchor>
  <xdr:oneCellAnchor>
    <xdr:from>
      <xdr:col>2</xdr:col>
      <xdr:colOff>476250</xdr:colOff>
      <xdr:row>25</xdr:row>
      <xdr:rowOff>13607</xdr:rowOff>
    </xdr:from>
    <xdr:ext cx="990520" cy="898071"/>
    <xdr:pic>
      <xdr:nvPicPr>
        <xdr:cNvPr id="79" name="Imagen 78">
          <a:extLst>
            <a:ext uri="{FF2B5EF4-FFF2-40B4-BE49-F238E27FC236}">
              <a16:creationId xmlns:a16="http://schemas.microsoft.com/office/drawing/2014/main" id="{169737F9-BFFE-4C3C-AC5D-AA63A03F87E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67000" y="52058207"/>
          <a:ext cx="990520" cy="898071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29</xdr:row>
      <xdr:rowOff>149349</xdr:rowOff>
    </xdr:from>
    <xdr:ext cx="2598964" cy="402239"/>
    <xdr:pic>
      <xdr:nvPicPr>
        <xdr:cNvPr id="80" name="Imagen 79">
          <a:extLst>
            <a:ext uri="{FF2B5EF4-FFF2-40B4-BE49-F238E27FC236}">
              <a16:creationId xmlns:a16="http://schemas.microsoft.com/office/drawing/2014/main" id="{3C584C46-00E6-4710-B2C8-EB16E868808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53049" y="53108349"/>
          <a:ext cx="2598964" cy="402239"/>
        </a:xfrm>
        <a:prstGeom prst="rect">
          <a:avLst/>
        </a:prstGeom>
      </xdr:spPr>
    </xdr:pic>
    <xdr:clientData/>
  </xdr:oneCellAnchor>
  <xdr:oneCellAnchor>
    <xdr:from>
      <xdr:col>7</xdr:col>
      <xdr:colOff>476250</xdr:colOff>
      <xdr:row>25</xdr:row>
      <xdr:rowOff>13607</xdr:rowOff>
    </xdr:from>
    <xdr:ext cx="990520" cy="898071"/>
    <xdr:pic>
      <xdr:nvPicPr>
        <xdr:cNvPr id="81" name="Imagen 80">
          <a:extLst>
            <a:ext uri="{FF2B5EF4-FFF2-40B4-BE49-F238E27FC236}">
              <a16:creationId xmlns:a16="http://schemas.microsoft.com/office/drawing/2014/main" id="{78A2BCC4-75E9-4D58-AF74-97C97CAF9D4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981825" y="52058207"/>
          <a:ext cx="990520" cy="898071"/>
        </a:xfrm>
        <a:prstGeom prst="rect">
          <a:avLst/>
        </a:prstGeom>
      </xdr:spPr>
    </xdr:pic>
    <xdr:clientData/>
  </xdr:one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_rels/pivotCacheDefinition2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2.xml"/></Relationships>
</file>

<file path=xl/pivotCache/_rels/pivotCacheDefinition3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3.xml"/></Relationships>
</file>

<file path=xl/pivotCache/_rels/pivotCacheDefinition4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4.xml"/></Relationships>
</file>

<file path=xl/pivotCache/_rels/pivotCacheDefinition5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5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Manuel" refreshedDate="44025.381641319444" createdVersion="6" refreshedVersion="6" minRefreshableVersion="3" recordCount="57" xr:uid="{00000000-000A-0000-FFFF-FFFF00000000}">
  <cacheSource type="worksheet">
    <worksheetSource ref="P1:P1048576" sheet="14-08-20"/>
  </cacheSource>
  <cacheFields count="1">
    <cacheField name="SEGUNDO CON GUARNICION" numFmtId="0">
      <sharedItems containsBlank="1" count="37">
        <s v="JAMÓN ASADO; PATATAS FRITAS"/>
        <s v="CHULETAS DE PAVO; ARROZ EN BLANCO"/>
        <s v="COLA DE.RAPE A LA GALLEGA; PATATAS COCIDAS"/>
        <s v="COLA DE.RAPE A LA GALLEGA; MENESTRA DE VERDURAS"/>
        <s v="JAMÓN ASADO; MENESTRA DE VERDURAS"/>
        <s v="; "/>
        <s v="MENESTRA DE VERDURAS; FRUTA"/>
        <s v="PATATAS FRITAS; TARTA DE QUESO"/>
        <s v="JAMÓN ASADO; ARROZ EN BLANCO"/>
        <s v="PECHUGA DE POLLO PLANCHA; MENESTRA DE VERDURAS"/>
        <s v="PECHUGA DE POLLO PLANCHA; ARROZ EN BLANCO"/>
        <s v="TERNERA ASADA; MENESTRA DE VERDURAS"/>
        <s v="TERNERA ASADA; PATATAS COCIDAS"/>
        <m/>
        <s v="PAELLA MIXTA; MENESTRA DE VERDURAS" u="1"/>
        <s v="RALLA A LA GALLEGA; PATATAS FRITAS" u="1"/>
        <s v="FILETES DE TERNERA A LA PLANCHA; MENESTRA DE VERDURAS" u="1"/>
        <s v="PECHUGA A LA PIMIENTA; ARROZ EN BLANCO" u="1"/>
        <s v="MARMITAKO DE ATÚN; PATATAS COCIDAS" u="1"/>
        <s v="PECHUGA A LA PIMIENTA; PATATAS COCIDAS" u="1"/>
        <s v="PAELLA MIXTA; PATATAS COCIDAS" u="1"/>
        <s v="FILETE DE TERNERA; MENESTRA DE VERDURAS" u="1"/>
        <s v="PECHUGA A LA PIMIENTA; MENESTRA DE VERDURAS" u="1"/>
        <e v="#REF!" u="1"/>
        <s v="PAELLA MIXTA; " u="1"/>
        <s v="BACALAO A LA PLANCHA CON PATATA PANADERA; " u="1"/>
        <s v="PECHUGA A LA PIMIENTA; PATATAS FRITAS" u="1"/>
        <s v="POLLO EN SU JUGO AL HORNO; MENESTRA DE VERDURAS" u="1"/>
        <s v="; FRUTA" u="1"/>
        <s v="POLLO EN SU JUGO AL HORNO; PATATAS FRITAS" u="1"/>
        <s v="RALLA A LA GALLEGA; ARROZ EN BLANCO" u="1"/>
        <s v="PATATAS FRITAS; FRUTA" u="1"/>
        <s v="PAELLA MIXTA; PATATAS FRITAS" u="1"/>
        <s v="FILETES DE TERNERA A LA PLANCHA; ARROZ EN BLANCO" u="1"/>
        <s v="RALLA A LA GALLEGA; MENESTRA DE VERDURAS" u="1"/>
        <s v="RALLA A LA GALLEGA; PATATAS COCIDAS" u="1"/>
        <s v="POLLO EN SU JUGO AL HORNO; ARROZ EN BLANCO" u="1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OnLoad="1" refreshedBy="Manuel" refreshedDate="44057.414865625004" createdVersion="6" refreshedVersion="6" minRefreshableVersion="3" recordCount="57" xr:uid="{00000000-000A-0000-FFFF-FFFF10000000}">
  <cacheSource type="worksheet">
    <worksheetSource ref="D1:D1048576" sheet="14-08-20"/>
  </cacheSource>
  <cacheFields count="1">
    <cacheField name="SEGUNDO" numFmtId="0">
      <sharedItems containsBlank="1" count="113">
        <s v="ALBONDIGAS"/>
        <s v="TERNERA ASADA CON PATATA AMARILLA"/>
        <s v="PARRILLADA DE PESCADO"/>
        <s v="MUSLO DE PAVO"/>
        <m/>
        <s v="FILETE DE TERNERA" u="1"/>
        <s v="PAELLA MIXTA" u="1"/>
        <s v="CHULETA DE CERDO A LA PLANCHA" u="1"/>
        <s v="SAN JACOBOS DE YORK Y QUESO" u="1"/>
        <s v="SOIA A LA PLANCA" u="1"/>
        <s v="HAMBURGUESA DE POLLO" u="1"/>
        <s v="MERLUZA EN SALSA VERDE" u="1"/>
        <s v="MERLUZA A LA ROMANA" u="1"/>
        <s v="DORADA A LA PLANCHA" u="1"/>
        <s v="GALLO A LA MENIER" u="1"/>
        <s v="PECHUGA DE POLLO PLANCHA" u="1"/>
        <s v="MARMITAKO DE ATÚN" u="1"/>
        <s v="CHULETITAS DE CORDERO" u="1"/>
        <s v="FILETE DE TERNERA A LA PLANCHA" u="1"/>
        <s v="MUSLO DE POLLO" u="1"/>
        <s v="SECRETO DE CERDO" u="1"/>
        <s v="MUSLO DE PAVO ESTOFADO" u="1"/>
        <s v="BACALAO A LA PLANCHA CON PATATA PANADERA" u="1"/>
        <s v="CHULETAS DE PAVO" u="1"/>
        <s v="POLLO GUISADO" u="1"/>
        <s v="RAPE DE COLITAS A LA GALLEGA" u="1"/>
        <s v="ESPAGUETIS BOLOÑESA" u="1"/>
        <s v="DORADA A LA ESPALDA" u="1"/>
        <s v="CORDERO" u="1"/>
        <s v="CABRACHO A LA ESPALDA" u="1"/>
        <s v="MUSLO DE POLLO A LA BRASA" u="1"/>
        <s v="LACON CON CHORIZO" u="1"/>
        <s v="CHULETILLAS DE PAVO" u="1"/>
        <s v="JAMONCITOS DE PAVO" u="1"/>
        <s v="ALITAS DE POLLO AL AJILLO" u="1"/>
        <s v="RALLA A LA GALLEGA" u="1"/>
        <s v="CRQUETAS CASERAS" u="1"/>
        <s v="CHULETAS DE CERDO A LA PLANCHA" u="1"/>
        <s v="JARRETE DE TERNERA ESTOFADO" u="1"/>
        <s v="SECRETO DE CERDO A LA PLANCHA" u="1"/>
        <s v="CARRILLERA DE TERNERA" u="1"/>
        <s v="MUSLO DE POLLO ESTOFADO" u="1"/>
        <s v="GALLO A LA PLANCHA" u="1"/>
        <s v="GUISO DE CHOCO CON ARROZ EN BLANCO" u="1"/>
        <s v="POLLO PICANTON A LA BRASA" u="1"/>
        <s v="CONEJO ESTOFADO CON SETAS" u="1"/>
        <s v="ESCALOPINES DE CERDO A LA CREMA" u="1"/>
        <s v="CODILLO DE CERDO ASADO" u="1"/>
        <s v="ATUN A LA PORTUGUESA" u="1"/>
        <s v="SOLOMILLO DE CERDO A LA PLANCHA" u="1"/>
        <s v="SOLOMILLO DE.CERDO A LA PLANCHA" u="1"/>
        <s v="CODILLO DE CERDO COCIDO Y AL HORNO" u="1"/>
        <s v="CARRILERAS DE CERDO" u="1"/>
        <s v="JARRETE ESTOFADO" u="1"/>
        <s v="ALBÓNDIGAS CON PATATA DADO" u="1"/>
        <s v="LUBINA A LA PLANCHA" u="1"/>
        <s v="CHULETA DE PAVO A LA PLANCHA" u="1"/>
        <s v="ROT DE PAVO" u="1"/>
        <s v="CORDON BLEU" u="1"/>
        <s v="CARNE DE COCIDO" u="1"/>
        <s v="JAMÓN ASADO" u="1"/>
        <s v="RAYA AL HORNO" u="1"/>
        <s v="SOLOMILLO DE CERDO EN SALSA DE MOSTAZA" u="1"/>
        <s v="LUBINA AL HORNO CON PANADERA" u="1"/>
        <s v="BACALAO AL HORNO" u="1"/>
        <s v="PANGA A LA ROMANA" u="1"/>
        <s v="CORDON BLUE" u="1"/>
        <s v="EXPRESS" u="1"/>
        <s v="LIRIOS REBOZADOS" u="1"/>
        <s v="CHULETA DE TERNERA" u="1"/>
        <s v="TERNERA ASADA" u="1"/>
        <s v="DORADA A LA BILBAINA" u="1"/>
        <s v="COLA DE.RAPE A LA GALLEGA" u="1"/>
        <s v="RAXO CON PARATAS" u="1"/>
        <s v="LACON CON PATATAS Y CHORIZO" u="1"/>
        <s v="CABRACHO A ESPALDA" u="1"/>
        <s v="GUISO DE POTA" u="1"/>
        <s v="POLLO EN SU JUGO AL HORNO" u="1"/>
        <s v="MILANESA DE TERNERA" u="1"/>
        <s v="DORADA AL HORNO" u="1"/>
        <s v="PLUMA DE CERDO CON SALSA DE CHAMPIÑONES" u="1"/>
        <s v="MARRAJO EN SALSA MARINERA" u="1"/>
        <s v="RAXO AL AJILLO" u="1"/>
        <s v="ATÚN CON TOMATE" u="1"/>
        <s v="PAVO AL CHILINDRON" u="1"/>
        <s v="FIDEOS MARINEROS" u="1"/>
        <s v="SALMÓN EN SALSA DE SIDRA" u="1"/>
        <s v="CORDERO AL HORNO" u="1"/>
        <s v="PALETILLA DE CORDERO" u="1"/>
        <s v="MILANESA DE POLLO NAPOLITANA" u="1"/>
        <s v="MILANESA DE POLLO" u="1"/>
        <s v="CARRILLERAS DE CERDO ESTOFADA" u="1"/>
        <s v="CHULETILLAS DE CORDERO" u="1"/>
        <s v="LA CON CON PATATA Y.CHORIZO" u="1"/>
        <s v="REDONDO DE PAVO CON PATATA PANADERA" u="1"/>
        <s v="PECHUGA A LA PIMIENTA" u="1"/>
        <s v="MERLUZA A LA GALLEGA" u="1"/>
        <s v="BERTORELLA A LA PLANCHA" u="1"/>
        <s v="ZORZA CON PATATA PANADERA" u="1"/>
        <s v="RAGOUT DE TERNERA" u="1"/>
        <s v="JAMON ASADO" u="1"/>
        <s v="SOLOMILLO DE CERDO AL QUESO" u="1"/>
        <s v="CHULETA DE CERDO" u="1"/>
        <s v="CHOCO GUISADO CON ARROZ" u="1"/>
        <s v="CHOCOS EN TINTA CON ARROZ EN BLANCO" u="1"/>
        <s v="SOLOMILLO DE CERDO A LA PLANCHA AL VINO TINTO" u="1"/>
        <s v="REDONDO DE PAVO" u="1"/>
        <s v="ALITAS A LA BARBACOA" u="1"/>
        <s v="CARRILLERA DE CERDO GUISADA" u="1"/>
        <s v="FILETES DE TERNERA A LA PLANCHA" u="1"/>
        <s v="VAINA DE CALAMAR" u="1"/>
        <s v="PARRILLA DE PESCADOS" u="1"/>
        <s v="HAMBURGUESA MIXTA CON BACON Y PATATAS" u="1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3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OnLoad="1" refreshedBy="Manuel" refreshedDate="44057.414865856481" createdVersion="6" refreshedVersion="6" minRefreshableVersion="3" recordCount="57" xr:uid="{00000000-000A-0000-FFFF-FFFF0D000000}">
  <cacheSource type="worksheet">
    <worksheetSource ref="E1:E1048576" sheet="14-08-20"/>
  </cacheSource>
  <cacheFields count="1">
    <cacheField name="GUARNICION" numFmtId="0">
      <sharedItems containsBlank="1" count="7">
        <s v="MENESTRA DE VERDURAS"/>
        <s v="PATATAS FRITAS"/>
        <s v="ARROZ EN BLANCO"/>
        <s v="PATATAS COCIDAS"/>
        <m/>
        <s v="PASTEL DE QUESO AL HORNO" u="1"/>
        <s v="PECHUGA DE POLLO PLANCHA" u="1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4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OnLoad="1" refreshedBy="Manuel" refreshedDate="44057.414866087965" createdVersion="6" refreshedVersion="6" minRefreshableVersion="3" recordCount="57" xr:uid="{00000000-000A-0000-FFFF-FFFF0A000000}">
  <cacheSource type="worksheet">
    <worksheetSource ref="F1:F1048576" sheet="14-08-20"/>
  </cacheSource>
  <cacheFields count="1">
    <cacheField name="POSTRE" numFmtId="0">
      <sharedItems containsBlank="1" count="29">
        <s v="TARTA DE TRES CHOCOLATES"/>
        <s v="FRUTA"/>
        <s v="YOGURT"/>
        <m/>
        <s v="SELVA NEGRA" u="1"/>
        <s v="PATATAS COCIDAS" u="1"/>
        <s v="TARTA DE HOJALDRE" u="1"/>
        <s v="PASTEL DE ALMENDRA" u="1"/>
        <s v="MACEDONIA" u="1"/>
        <s v="TARTA DE QUESO" u="1"/>
        <s v="PUDDING" u="1"/>
        <s v="TIRAMISÚ" u="1"/>
        <s v="FLAN DE CAFE" u="1"/>
        <s v="TARTA DE PIÑA" u="1"/>
        <s v="TARTA DE FRUTAS" u="1"/>
        <s v="BROUNI" u="1"/>
        <s v="TIRAMISU" u="1"/>
        <s v="ARROZ CON LECHE" u="1"/>
        <s v="TARTA DE MANZANA" u="1"/>
        <s v="DELICIA DE CHOCOLATE" u="1"/>
        <s v="CHARLOTA DE FRESA" u="1"/>
        <s v="NATILLAS" u="1"/>
        <s v="BRAWNIE" u="1"/>
        <s v="PASTEL DE QUESO" u="1"/>
        <s v="TARTA DE QUESO AL HORNO" u="1"/>
        <s v="TARTA DE ALMENDRA" u="1"/>
        <s v="TARTA DE CAFÉ" u="1"/>
        <s v="BRAWNIE DE CHOCOLATE" u="1"/>
        <s v="TARTA DE SELVA NEGRA" u="1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5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OnLoad="1" refreshedBy="Manuel" refreshedDate="44057.414866319443" createdVersion="6" refreshedVersion="6" minRefreshableVersion="3" recordCount="57" xr:uid="{00000000-000A-0000-FFFF-FFFF07000000}">
  <cacheSource type="worksheet">
    <worksheetSource ref="C1:C1048576" sheet="14-08-20"/>
  </cacheSource>
  <cacheFields count="1">
    <cacheField name="PRIMEROS" numFmtId="0">
      <sharedItems containsBlank="1" count="94">
        <s v="QUICHE LORRAINE DE BACON Y ESPINACAS"/>
        <s v="REVUELTO DE EMBUTIDO"/>
        <m/>
        <s v="ENSALADA MIXTA"/>
        <s v="EXPRESS"/>
        <s v="JUDIAS CON JAMON" u="1"/>
        <s v="GUISANTES CON JAMÓN" u="1"/>
        <s v="EMPANADA DE YORK Y QUESO" u="1"/>
        <s v="TORTILLA ESPAÑOLA CON CHORIZO" u="1"/>
        <s v="PAELLA MIXTA" u="1"/>
        <s v="PASTEL CABRACHO" u="1"/>
        <s v="CREMA DE GUISANTES" u="1"/>
        <s v="SPAGUETTIS BOLOÑESA" u="1"/>
        <s v="KICHE DE BACON Y QUESO" u="1"/>
        <s v="BERENJENAS RELLENAS DE CARNE GRATINADAS" u="1"/>
        <s v="POTAJE DE GARBANZOS CON ESPINACAS" u="1"/>
        <s v="ENSALADA DE LA CASA" u="1"/>
        <s v="POTAJE DE GARBANZOS CON BACALAO" u="1"/>
        <s v="ARROZ CON VERDURITAS" u="1"/>
        <s v="VERDURA GRATINADA" u="1"/>
        <s v="VERDURAS GRATINADAS" u="1"/>
        <s v="ENSALADILLA" u="1"/>
        <s v="CREMA DE VERDURAS CON PICATOSTES" u="1"/>
        <s v="TOSTA DE QUESO Y CHICHARRONES" u="1"/>
        <s v="PAELLA VALENCIANA" u="1"/>
        <s v="ENSALADA DE PASTA" u="1"/>
        <s v="FILLOAS RELLENAS DE ESPINACAS Y NUECES" u="1"/>
        <s v="RISSOTTO DE CHAMPIÑONES" u="1"/>
        <s v="ENSALADILLA RUSA" u="1"/>
        <s v="NUGGETS DE POLLO SOBRE CAMA DE ARROZ" u="1"/>
        <s v="MACARRONES CARBONARA" u="1"/>
        <s v="TOSTA DE LACON BRASEADO CON QUESO AL PIMENTOSN" u="1"/>
        <s v="ESPINACAS CON CHAMPIÑONES Y VERDURAS" u="1"/>
        <s v="ENSALADA DE HABAS" u="1"/>
        <s v="QUICHE LORRAIN, BACON, QUESO Y ESPINACA" u="1"/>
        <s v="REVUELTO DE EMBUTIDOS" u="1"/>
        <s v="REVUELTO DE CHAMPIÑONES Y JAMÓN" u="1"/>
        <s v="REVUELTO DE CHAMPIÑONES Y BEICON" u="1"/>
        <s v="FIDEOS CON ALMEJAS" u="1"/>
        <s v="POTAJE DE GARBANZOS Y BACALAO" u="1"/>
        <s v="PATATA GRATINADA CON QUESO Y BACON" u="1"/>
        <s v="CALLOS" u="1"/>
        <s v="GUISANTES CON BACON Y CEBOLLA CARAMELIZADA" u="1"/>
        <s v="ARROZ NEGRO CON SEPIA" u="1"/>
        <s v="ARROZ CON COSTILLA" u="1"/>
        <s v="TOSTA DE CHICHARRONES CON QUESO DE ARZÚA ULLOA" u="1"/>
        <s v="GUISO DE HONGOS Y TERNERA" u="1"/>
        <s v="RISSOTTO DE CHAMPIÑONES Y LOMO ADOBADO" u="1"/>
        <s v="WOK DE VERDURITAS CON FIDEOS A LA SOJA" u="1"/>
        <s v="CHAMPIÑONES AL AJILLO" u="1"/>
        <s v="MENESTRA DE VERDURAS CON AJADA Y HUEVO" u="1"/>
        <s v="ENSALADA TROPICAL DE LECHUGA" u="1"/>
        <s v="CREMA DE LEGUMBRES" u="1"/>
        <s v="BRECOL A LA GALLEGA" u="1"/>
        <s v="GARBANZOS GUISADOS" u="1"/>
        <s v="GUISO DE CALAMARES" u="1"/>
        <s v="POTAJE DE GARBANZOS" u="1"/>
        <s v="ENSALADA DE ARROZ" u="1"/>
        <s v="TORTILLA ESPAÑOLA" u="1"/>
        <s v="COLIFLOR CON HUEVO A LA GALLEGA" u="1"/>
        <s v="CALDO GALLEGO" u="1"/>
        <s v="FAJITAS DE POLLO" u="1"/>
        <s v="MELÓN CON JAMÓN" u="1"/>
        <s v="TOMATES RELLENOS DE CARNE GUISADA" u="1"/>
        <s v="ESPAGUETTI CARBONARA" u="1"/>
        <s v="ESPARRAGOS CARBONARA" u="1"/>
        <s v="SPAGUETTI BOLOÑESA" u="1"/>
        <s v="HUEVOS MOSCOVITA" u="1"/>
        <s v="FABADA" u="1"/>
        <s v="CROQUETAS CASERAS" u="1"/>
        <s v="FIDEUA CON CHIPIRONES EN SU TINTA" u="1"/>
        <s v="varopedreira@gmail.com" u="1"/>
        <s v="MACARRONES BOLOÑESA" u="1"/>
        <s v="SOPA DE FIDEOS CON CHIPIRONES Y BACALAO" u="1"/>
        <s v="MENESTRA DE VERDURAS CON BACON Y HUEVO" u="1"/>
        <s v="HUEVOS AL PLATO" u="1"/>
        <s v="PIZZA CARBONARA" u="1"/>
        <s v="PURRUSALDA VASCA" u="1"/>
        <s v="FIDEOS CON ALITAS AL AJILLO" u="1"/>
        <s v="PIMIENTOS RELLENOS DE ATÚN" u="1"/>
        <s v="LASAÑA DE ATUN" u="1"/>
        <s v="TIMBAL DE VERDURAS Y PATATAS GRATINADAS AL QUESO D" u="1"/>
        <s v="LASAÑA DE ATÚN" u="1"/>
        <s v="EMPANADA DE COCIDO" u="1"/>
        <s v="ARROZ A LA CUBANA" u="1"/>
        <s v="PAELLA CON BACALAO, GAMBAS Y MEJILLONES" u="1"/>
        <s v="PASTEL DE PESCADO" u="1"/>
        <s v="LENTEJAS" u="1"/>
        <s v="LASAÑA DE CARNE" u="1"/>
        <s v="GUISANTES CON CHORIZO" u="1"/>
        <s v="MACARRONES ESTOFADOS" u="1"/>
        <s v="CALAMARES A LA ANDALUZA CON ENSALADA" u="1"/>
        <s v="BROCOLI CON CHORIZO" u="1"/>
        <s v="ENSALADA DE JUDIAS PATATA Y HUEVO" u="1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57">
  <r>
    <x v="0"/>
  </r>
  <r>
    <x v="1"/>
  </r>
  <r>
    <x v="0"/>
  </r>
  <r>
    <x v="2"/>
  </r>
  <r>
    <x v="3"/>
  </r>
  <r>
    <x v="4"/>
  </r>
  <r>
    <x v="5"/>
  </r>
  <r>
    <x v="2"/>
  </r>
  <r>
    <x v="6"/>
  </r>
  <r>
    <x v="7"/>
  </r>
  <r>
    <x v="4"/>
  </r>
  <r>
    <x v="8"/>
  </r>
  <r>
    <x v="9"/>
  </r>
  <r>
    <x v="10"/>
  </r>
  <r>
    <x v="11"/>
  </r>
  <r>
    <x v="10"/>
  </r>
  <r>
    <x v="10"/>
  </r>
  <r>
    <x v="12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13"/>
  </r>
  <r>
    <x v="13"/>
  </r>
  <r>
    <x v="13"/>
  </r>
  <r>
    <x v="13"/>
  </r>
</pivotCacheRecords>
</file>

<file path=xl/pivotCache/pivotCacheRecords2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57">
  <r>
    <x v="0"/>
  </r>
  <r>
    <x v="1"/>
  </r>
  <r>
    <x v="0"/>
  </r>
  <r>
    <x v="2"/>
  </r>
  <r>
    <x v="0"/>
  </r>
  <r>
    <x v="2"/>
  </r>
  <r>
    <x v="0"/>
  </r>
  <r>
    <x v="0"/>
  </r>
  <r>
    <x v="3"/>
  </r>
  <r>
    <x v="4"/>
  </r>
  <r>
    <x v="4"/>
  </r>
  <r>
    <x v="4"/>
  </r>
  <r>
    <x v="4"/>
  </r>
  <r>
    <x v="4"/>
  </r>
  <r>
    <x v="4"/>
  </r>
  <r>
    <x v="4"/>
  </r>
  <r>
    <x v="4"/>
  </r>
  <r>
    <x v="4"/>
  </r>
  <r>
    <x v="4"/>
  </r>
  <r>
    <x v="4"/>
  </r>
  <r>
    <x v="4"/>
  </r>
  <r>
    <x v="4"/>
  </r>
  <r>
    <x v="4"/>
  </r>
  <r>
    <x v="4"/>
  </r>
  <r>
    <x v="4"/>
  </r>
  <r>
    <x v="4"/>
  </r>
  <r>
    <x v="4"/>
  </r>
  <r>
    <x v="4"/>
  </r>
  <r>
    <x v="4"/>
  </r>
  <r>
    <x v="4"/>
  </r>
  <r>
    <x v="4"/>
  </r>
  <r>
    <x v="4"/>
  </r>
  <r>
    <x v="4"/>
  </r>
  <r>
    <x v="4"/>
  </r>
  <r>
    <x v="4"/>
  </r>
  <r>
    <x v="4"/>
  </r>
  <r>
    <x v="4"/>
  </r>
  <r>
    <x v="4"/>
  </r>
  <r>
    <x v="4"/>
  </r>
  <r>
    <x v="4"/>
  </r>
  <r>
    <x v="4"/>
  </r>
  <r>
    <x v="4"/>
  </r>
  <r>
    <x v="4"/>
  </r>
  <r>
    <x v="4"/>
  </r>
  <r>
    <x v="4"/>
  </r>
  <r>
    <x v="4"/>
  </r>
  <r>
    <x v="4"/>
  </r>
  <r>
    <x v="4"/>
  </r>
  <r>
    <x v="4"/>
  </r>
  <r>
    <x v="4"/>
  </r>
  <r>
    <x v="4"/>
  </r>
  <r>
    <x v="4"/>
  </r>
  <r>
    <x v="4"/>
  </r>
  <r>
    <x v="4"/>
  </r>
  <r>
    <x v="4"/>
  </r>
  <r>
    <x v="4"/>
  </r>
  <r>
    <x v="4"/>
  </r>
</pivotCacheRecords>
</file>

<file path=xl/pivotCache/pivotCacheRecords3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57">
  <r>
    <x v="0"/>
  </r>
  <r>
    <x v="1"/>
  </r>
  <r>
    <x v="2"/>
  </r>
  <r>
    <x v="3"/>
  </r>
  <r>
    <x v="2"/>
  </r>
  <r>
    <x v="2"/>
  </r>
  <r>
    <x v="3"/>
  </r>
  <r>
    <x v="1"/>
  </r>
  <r>
    <x v="3"/>
  </r>
  <r>
    <x v="4"/>
  </r>
  <r>
    <x v="4"/>
  </r>
  <r>
    <x v="4"/>
  </r>
  <r>
    <x v="4"/>
  </r>
  <r>
    <x v="4"/>
  </r>
  <r>
    <x v="4"/>
  </r>
  <r>
    <x v="4"/>
  </r>
  <r>
    <x v="4"/>
  </r>
  <r>
    <x v="4"/>
  </r>
  <r>
    <x v="4"/>
  </r>
  <r>
    <x v="4"/>
  </r>
  <r>
    <x v="4"/>
  </r>
  <r>
    <x v="4"/>
  </r>
  <r>
    <x v="4"/>
  </r>
  <r>
    <x v="4"/>
  </r>
  <r>
    <x v="4"/>
  </r>
  <r>
    <x v="4"/>
  </r>
  <r>
    <x v="4"/>
  </r>
  <r>
    <x v="4"/>
  </r>
  <r>
    <x v="4"/>
  </r>
  <r>
    <x v="4"/>
  </r>
  <r>
    <x v="4"/>
  </r>
  <r>
    <x v="4"/>
  </r>
  <r>
    <x v="4"/>
  </r>
  <r>
    <x v="4"/>
  </r>
  <r>
    <x v="4"/>
  </r>
  <r>
    <x v="4"/>
  </r>
  <r>
    <x v="4"/>
  </r>
  <r>
    <x v="4"/>
  </r>
  <r>
    <x v="4"/>
  </r>
  <r>
    <x v="4"/>
  </r>
  <r>
    <x v="4"/>
  </r>
  <r>
    <x v="4"/>
  </r>
  <r>
    <x v="4"/>
  </r>
  <r>
    <x v="4"/>
  </r>
  <r>
    <x v="4"/>
  </r>
  <r>
    <x v="4"/>
  </r>
  <r>
    <x v="4"/>
  </r>
  <r>
    <x v="4"/>
  </r>
  <r>
    <x v="4"/>
  </r>
  <r>
    <x v="4"/>
  </r>
  <r>
    <x v="4"/>
  </r>
  <r>
    <x v="4"/>
  </r>
  <r>
    <x v="4"/>
  </r>
  <r>
    <x v="4"/>
  </r>
  <r>
    <x v="4"/>
  </r>
  <r>
    <x v="4"/>
  </r>
  <r>
    <x v="4"/>
  </r>
</pivotCacheRecords>
</file>

<file path=xl/pivotCache/pivotCacheRecords4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57">
  <r>
    <x v="0"/>
  </r>
  <r>
    <x v="0"/>
  </r>
  <r>
    <x v="1"/>
  </r>
  <r>
    <x v="0"/>
  </r>
  <r>
    <x v="0"/>
  </r>
  <r>
    <x v="2"/>
  </r>
  <r>
    <x v="1"/>
  </r>
  <r>
    <x v="0"/>
  </r>
  <r>
    <x v="2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</pivotCacheRecords>
</file>

<file path=xl/pivotCache/pivotCacheRecords5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57">
  <r>
    <x v="0"/>
  </r>
  <r>
    <x v="1"/>
  </r>
  <r>
    <x v="2"/>
  </r>
  <r>
    <x v="3"/>
  </r>
  <r>
    <x v="2"/>
  </r>
  <r>
    <x v="2"/>
  </r>
  <r>
    <x v="2"/>
  </r>
  <r>
    <x v="2"/>
  </r>
  <r>
    <x v="4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3.xml"/></Relationships>
</file>

<file path=xl/pivotTables/_rels/pivotTable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5.xml"/></Relationships>
</file>

<file path=xl/pivotTables/_rels/pivotTable4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4.xml"/></Relationships>
</file>

<file path=xl/pivotTables/_rels/pivotTable5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700-000001000000}" name="TablaDinámica2" cacheId="7" applyNumberFormats="0" applyBorderFormats="0" applyFontFormats="0" applyPatternFormats="0" applyAlignmentFormats="0" applyWidthHeightFormats="1" dataCaption="Valores" updatedVersion="6" minRefreshableVersion="3" useAutoFormatting="1" itemPrintTitles="1" createdVersion="6" indent="0" outline="1" outlineData="1" multipleFieldFilters="0" rowHeaderCaption="SEGUNDOS">
  <location ref="A9:B15" firstHeaderRow="1" firstDataRow="1" firstDataCol="1"/>
  <pivotFields count="1">
    <pivotField axis="axisRow" dataField="1" showAll="0">
      <items count="114">
        <item m="1" x="109"/>
        <item m="1" x="6"/>
        <item m="1" x="95"/>
        <item m="1" x="35"/>
        <item x="4"/>
        <item m="1" x="16"/>
        <item m="1" x="19"/>
        <item m="1" x="26"/>
        <item m="1" x="9"/>
        <item m="1" x="102"/>
        <item m="1" x="53"/>
        <item m="1" x="90"/>
        <item m="1" x="69"/>
        <item m="1" x="77"/>
        <item m="1" x="22"/>
        <item m="1" x="5"/>
        <item m="1" x="79"/>
        <item m="1" x="73"/>
        <item m="1" x="92"/>
        <item m="1" x="25"/>
        <item m="1" x="70"/>
        <item m="1" x="84"/>
        <item m="1" x="111"/>
        <item m="1" x="78"/>
        <item m="1" x="51"/>
        <item m="1" x="11"/>
        <item m="1" x="34"/>
        <item m="1" x="105"/>
        <item m="1" x="58"/>
        <item m="1" x="32"/>
        <item m="1" x="63"/>
        <item m="1" x="39"/>
        <item m="1" x="87"/>
        <item m="1" x="66"/>
        <item m="1" x="27"/>
        <item m="1" x="98"/>
        <item m="1" x="10"/>
        <item m="1" x="68"/>
        <item m="1" x="37"/>
        <item m="1" x="24"/>
        <item m="1" x="29"/>
        <item m="1" x="18"/>
        <item m="1" x="93"/>
        <item m="1" x="50"/>
        <item m="1" x="44"/>
        <item x="1"/>
        <item m="1" x="42"/>
        <item m="1" x="48"/>
        <item m="1" x="59"/>
        <item m="1" x="41"/>
        <item m="1" x="12"/>
        <item m="1" x="80"/>
        <item m="1" x="91"/>
        <item m="1" x="17"/>
        <item x="2"/>
        <item m="1" x="38"/>
        <item m="1" x="49"/>
        <item m="1" x="60"/>
        <item m="1" x="23"/>
        <item m="1" x="72"/>
        <item m="1" x="15"/>
        <item m="1" x="71"/>
        <item m="1" x="31"/>
        <item m="1" x="33"/>
        <item m="1" x="43"/>
        <item m="1" x="67"/>
        <item m="1" x="61"/>
        <item m="1" x="99"/>
        <item m="1" x="97"/>
        <item m="1" x="52"/>
        <item m="1" x="65"/>
        <item m="1" x="45"/>
        <item m="1" x="7"/>
        <item m="1" x="30"/>
        <item m="1" x="100"/>
        <item m="1" x="62"/>
        <item m="1" x="55"/>
        <item m="1" x="94"/>
        <item m="1" x="86"/>
        <item m="1" x="47"/>
        <item m="1" x="54"/>
        <item m="1" x="89"/>
        <item m="1" x="76"/>
        <item m="1" x="106"/>
        <item m="1" x="81"/>
        <item m="1" x="8"/>
        <item m="1" x="85"/>
        <item m="1" x="83"/>
        <item m="1" x="88"/>
        <item m="1" x="40"/>
        <item m="1" x="20"/>
        <item m="1" x="82"/>
        <item m="1" x="104"/>
        <item m="1" x="56"/>
        <item m="1" x="75"/>
        <item m="1" x="46"/>
        <item m="1" x="96"/>
        <item m="1" x="14"/>
        <item m="1" x="108"/>
        <item m="1" x="112"/>
        <item m="1" x="13"/>
        <item m="1" x="21"/>
        <item m="1" x="107"/>
        <item m="1" x="110"/>
        <item m="1" x="64"/>
        <item m="1" x="36"/>
        <item m="1" x="101"/>
        <item m="1" x="74"/>
        <item m="1" x="28"/>
        <item m="1" x="103"/>
        <item m="1" x="57"/>
        <item x="3"/>
        <item x="0"/>
        <item t="default"/>
      </items>
    </pivotField>
  </pivotFields>
  <rowFields count="1">
    <field x="0"/>
  </rowFields>
  <rowItems count="6">
    <i>
      <x v="4"/>
    </i>
    <i>
      <x v="45"/>
    </i>
    <i>
      <x v="54"/>
    </i>
    <i>
      <x v="111"/>
    </i>
    <i>
      <x v="112"/>
    </i>
    <i t="grand">
      <x/>
    </i>
  </rowItems>
  <colItems count="1">
    <i/>
  </colItems>
  <dataFields count="1">
    <dataField name="Cuenta de SEGUNDO" fld="0" subtotal="count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2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700-000002000000}" name="TablaDinámica3" cacheId="10" applyNumberFormats="0" applyBorderFormats="0" applyFontFormats="0" applyPatternFormats="0" applyAlignmentFormats="0" applyWidthHeightFormats="1" dataCaption="Valores" updatedVersion="6" minRefreshableVersion="3" useAutoFormatting="1" itemPrintTitles="1" createdVersion="6" indent="0" outline="1" outlineData="1" multipleFieldFilters="0" rowHeaderCaption="GUARNICION">
  <location ref="A17:B23" firstHeaderRow="1" firstDataRow="1" firstDataCol="1"/>
  <pivotFields count="1">
    <pivotField axis="axisRow" dataField="1" showAll="0">
      <items count="8">
        <item x="2"/>
        <item x="0"/>
        <item x="3"/>
        <item x="4"/>
        <item x="1"/>
        <item m="1" x="5"/>
        <item m="1" x="6"/>
        <item t="default"/>
      </items>
    </pivotField>
  </pivotFields>
  <rowFields count="1">
    <field x="0"/>
  </rowFields>
  <rowItems count="6">
    <i>
      <x/>
    </i>
    <i>
      <x v="1"/>
    </i>
    <i>
      <x v="2"/>
    </i>
    <i>
      <x v="3"/>
    </i>
    <i>
      <x v="4"/>
    </i>
    <i t="grand">
      <x/>
    </i>
  </rowItems>
  <colItems count="1">
    <i/>
  </colItems>
  <dataFields count="1">
    <dataField name="Cuenta de GUARNICION" fld="0" subtotal="count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3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700-000000000000}" name="TablaDinámica1" cacheId="16" applyNumberFormats="0" applyBorderFormats="0" applyFontFormats="0" applyPatternFormats="0" applyAlignmentFormats="0" applyWidthHeightFormats="1" dataCaption="Valores" updatedVersion="6" minRefreshableVersion="3" useAutoFormatting="1" itemPrintTitles="1" createdVersion="6" indent="0" outline="1" outlineData="1" multipleFieldFilters="0" rowHeaderCaption="PRIMEROS">
  <location ref="A1:B7" firstHeaderRow="1" firstDataRow="1" firstDataCol="1"/>
  <pivotFields count="1">
    <pivotField axis="axisRow" dataField="1" showAll="0">
      <items count="95">
        <item m="1" x="60"/>
        <item m="1" x="11"/>
        <item m="1" x="32"/>
        <item x="2"/>
        <item m="1" x="86"/>
        <item m="1" x="6"/>
        <item m="1" x="82"/>
        <item x="3"/>
        <item x="4"/>
        <item m="1" x="38"/>
        <item m="1" x="21"/>
        <item m="1" x="25"/>
        <item m="1" x="83"/>
        <item m="1" x="54"/>
        <item m="1" x="63"/>
        <item m="1" x="84"/>
        <item m="1" x="20"/>
        <item m="1" x="85"/>
        <item m="1" x="51"/>
        <item m="1" x="37"/>
        <item m="1" x="90"/>
        <item m="1" x="61"/>
        <item m="1" x="87"/>
        <item m="1" x="39"/>
        <item m="1" x="12"/>
        <item m="1" x="31"/>
        <item m="1" x="13"/>
        <item m="1" x="27"/>
        <item m="1" x="33"/>
        <item m="1" x="55"/>
        <item m="1" x="93"/>
        <item m="1" x="41"/>
        <item m="1" x="42"/>
        <item m="1" x="50"/>
        <item m="1" x="77"/>
        <item m="1" x="46"/>
        <item m="1" x="43"/>
        <item m="1" x="7"/>
        <item m="1" x="58"/>
        <item m="1" x="57"/>
        <item m="1" x="22"/>
        <item m="1" x="72"/>
        <item m="1" x="35"/>
        <item m="1" x="68"/>
        <item m="1" x="79"/>
        <item m="1" x="9"/>
        <item m="1" x="5"/>
        <item m="1" x="80"/>
        <item m="1" x="16"/>
        <item m="1" x="18"/>
        <item m="1" x="71"/>
        <item m="1" x="15"/>
        <item m="1" x="23"/>
        <item m="1" x="78"/>
        <item m="1" x="75"/>
        <item m="1" x="64"/>
        <item m="1" x="92"/>
        <item m="1" x="28"/>
        <item m="1" x="29"/>
        <item m="1" x="52"/>
        <item m="1" x="67"/>
        <item m="1" x="62"/>
        <item m="1" x="91"/>
        <item m="1" x="44"/>
        <item m="1" x="73"/>
        <item m="1" x="14"/>
        <item m="1" x="76"/>
        <item m="1" x="48"/>
        <item m="1" x="8"/>
        <item m="1" x="19"/>
        <item m="1" x="36"/>
        <item m="1" x="70"/>
        <item m="1" x="34"/>
        <item m="1" x="59"/>
        <item m="1" x="66"/>
        <item m="1" x="45"/>
        <item m="1" x="89"/>
        <item m="1" x="24"/>
        <item m="1" x="65"/>
        <item m="1" x="26"/>
        <item m="1" x="81"/>
        <item m="1" x="10"/>
        <item m="1" x="17"/>
        <item m="1" x="74"/>
        <item m="1" x="88"/>
        <item m="1" x="69"/>
        <item m="1" x="53"/>
        <item m="1" x="40"/>
        <item m="1" x="47"/>
        <item m="1" x="49"/>
        <item m="1" x="56"/>
        <item m="1" x="30"/>
        <item x="0"/>
        <item x="1"/>
        <item t="default"/>
      </items>
    </pivotField>
  </pivotFields>
  <rowFields count="1">
    <field x="0"/>
  </rowFields>
  <rowItems count="6">
    <i>
      <x v="3"/>
    </i>
    <i>
      <x v="7"/>
    </i>
    <i>
      <x v="8"/>
    </i>
    <i>
      <x v="92"/>
    </i>
    <i>
      <x v="93"/>
    </i>
    <i t="grand">
      <x/>
    </i>
  </rowItems>
  <colItems count="1">
    <i/>
  </colItems>
  <dataFields count="1">
    <dataField name="Cuenta de PRIMEROS" fld="0" subtotal="count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4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700-000004000000}" name="TablaDinámica5" cacheId="13" applyNumberFormats="0" applyBorderFormats="0" applyFontFormats="0" applyPatternFormats="0" applyAlignmentFormats="0" applyWidthHeightFormats="1" dataCaption="Valores" updatedVersion="6" minRefreshableVersion="3" useAutoFormatting="1" itemPrintTitles="1" createdVersion="6" indent="0" outline="1" outlineData="1" multipleFieldFilters="0" rowHeaderCaption="POSTRES">
  <location ref="A25:B30" firstHeaderRow="1" firstDataRow="1" firstDataCol="1"/>
  <pivotFields count="1">
    <pivotField axis="axisRow" dataField="1" showAll="0">
      <items count="30">
        <item x="1"/>
        <item m="1" x="24"/>
        <item x="2"/>
        <item x="3"/>
        <item m="1" x="16"/>
        <item m="1" x="15"/>
        <item m="1" x="9"/>
        <item m="1" x="18"/>
        <item m="1" x="8"/>
        <item m="1" x="17"/>
        <item m="1" x="25"/>
        <item m="1" x="22"/>
        <item x="0"/>
        <item m="1" x="13"/>
        <item m="1" x="14"/>
        <item m="1" x="5"/>
        <item m="1" x="27"/>
        <item m="1" x="21"/>
        <item m="1" x="11"/>
        <item m="1" x="19"/>
        <item m="1" x="28"/>
        <item m="1" x="6"/>
        <item m="1" x="10"/>
        <item m="1" x="26"/>
        <item m="1" x="4"/>
        <item m="1" x="7"/>
        <item m="1" x="23"/>
        <item m="1" x="12"/>
        <item m="1" x="20"/>
        <item t="default"/>
      </items>
    </pivotField>
  </pivotFields>
  <rowFields count="1">
    <field x="0"/>
  </rowFields>
  <rowItems count="5">
    <i>
      <x/>
    </i>
    <i>
      <x v="2"/>
    </i>
    <i>
      <x v="3"/>
    </i>
    <i>
      <x v="12"/>
    </i>
    <i t="grand">
      <x/>
    </i>
  </rowItems>
  <colItems count="1">
    <i/>
  </colItems>
  <dataFields count="1">
    <dataField name="Cuenta de POSTRE" fld="0" subtotal="count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5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700-000003000000}" name="TablaDinámica4" cacheId="0" applyNumberFormats="0" applyBorderFormats="0" applyFontFormats="0" applyPatternFormats="0" applyAlignmentFormats="0" applyWidthHeightFormats="1" dataCaption="Valores" updatedVersion="6" minRefreshableVersion="3" useAutoFormatting="1" itemPrintTitles="1" createdVersion="6" indent="0" outline="1" outlineData="1" multipleFieldFilters="0" rowHeaderCaption="SEGUNDOS CON GUARNICION">
  <location ref="A32:B47" firstHeaderRow="1" firstDataRow="1" firstDataCol="1"/>
  <pivotFields count="1">
    <pivotField axis="axisRow" dataField="1" showAll="0">
      <items count="38">
        <item x="5"/>
        <item m="1" x="33"/>
        <item m="1" x="16"/>
        <item m="1" x="14"/>
        <item m="1" x="20"/>
        <item m="1" x="32"/>
        <item m="1" x="22"/>
        <item m="1" x="19"/>
        <item m="1" x="26"/>
        <item m="1" x="30"/>
        <item m="1" x="34"/>
        <item m="1" x="35"/>
        <item x="13"/>
        <item m="1" x="24"/>
        <item m="1" x="15"/>
        <item m="1" x="17"/>
        <item m="1" x="18"/>
        <item m="1" x="29"/>
        <item m="1" x="27"/>
        <item m="1" x="36"/>
        <item m="1" x="25"/>
        <item m="1" x="21"/>
        <item m="1" x="28"/>
        <item m="1" x="31"/>
        <item m="1" x="23"/>
        <item x="0"/>
        <item x="1"/>
        <item x="2"/>
        <item x="3"/>
        <item x="4"/>
        <item x="6"/>
        <item x="7"/>
        <item x="8"/>
        <item x="9"/>
        <item x="10"/>
        <item x="11"/>
        <item x="12"/>
        <item t="default"/>
      </items>
    </pivotField>
  </pivotFields>
  <rowFields count="1">
    <field x="0"/>
  </rowFields>
  <rowItems count="15">
    <i>
      <x/>
    </i>
    <i>
      <x v="12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 t="grand">
      <x/>
    </i>
  </rowItems>
  <colItems count="1">
    <i/>
  </colItems>
  <dataFields count="1">
    <dataField name="Cuenta de SEGUNDO CON GUARNICION" fld="0" subtotal="count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oplupes@gmail.com" TargetMode="External"/><Relationship Id="rId3" Type="http://schemas.openxmlformats.org/officeDocument/2006/relationships/hyperlink" Target="mailto:mvilar@televes.com" TargetMode="External"/><Relationship Id="rId7" Type="http://schemas.openxmlformats.org/officeDocument/2006/relationships/hyperlink" Target="mailto:cllanes@gmail.com" TargetMode="External"/><Relationship Id="rId2" Type="http://schemas.openxmlformats.org/officeDocument/2006/relationships/hyperlink" Target="mailto:jalvarez@televes.com" TargetMode="External"/><Relationship Id="rId1" Type="http://schemas.openxmlformats.org/officeDocument/2006/relationships/hyperlink" Target="mailto:largudin@gsertel.com" TargetMode="External"/><Relationship Id="rId6" Type="http://schemas.openxmlformats.org/officeDocument/2006/relationships/hyperlink" Target="mailto:sdifda@gmail.com" TargetMode="External"/><Relationship Id="rId11" Type="http://schemas.openxmlformats.org/officeDocument/2006/relationships/printerSettings" Target="../printerSettings/printerSettings1.bin"/><Relationship Id="rId5" Type="http://schemas.openxmlformats.org/officeDocument/2006/relationships/hyperlink" Target="mailto:ocalderon@arantia.com" TargetMode="External"/><Relationship Id="rId10" Type="http://schemas.openxmlformats.org/officeDocument/2006/relationships/hyperlink" Target="mailto:prial95@arantia.com" TargetMode="External"/><Relationship Id="rId4" Type="http://schemas.openxmlformats.org/officeDocument/2006/relationships/hyperlink" Target="mailto:bmarquinadsas@gmail.com" TargetMode="External"/><Relationship Id="rId9" Type="http://schemas.openxmlformats.org/officeDocument/2006/relationships/hyperlink" Target="mailto:manolo1990_andujar@icloud.com" TargetMode="Externa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7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8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9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10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_rels/sheet17.xml.rels><?xml version="1.0" encoding="UTF-8" standalone="yes"?>
<Relationships xmlns="http://schemas.openxmlformats.org/package/2006/relationships"><Relationship Id="rId3" Type="http://schemas.openxmlformats.org/officeDocument/2006/relationships/pivotTable" Target="../pivotTables/pivotTable3.xml"/><Relationship Id="rId2" Type="http://schemas.openxmlformats.org/officeDocument/2006/relationships/pivotTable" Target="../pivotTables/pivotTable2.xml"/><Relationship Id="rId1" Type="http://schemas.openxmlformats.org/officeDocument/2006/relationships/pivotTable" Target="../pivotTables/pivotTable1.xml"/><Relationship Id="rId6" Type="http://schemas.openxmlformats.org/officeDocument/2006/relationships/printerSettings" Target="../printerSettings/printerSettings11.bin"/><Relationship Id="rId5" Type="http://schemas.openxmlformats.org/officeDocument/2006/relationships/pivotTable" Target="../pivotTables/pivotTable5.xml"/><Relationship Id="rId4" Type="http://schemas.openxmlformats.org/officeDocument/2006/relationships/pivotTable" Target="../pivotTables/pivotTable4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5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253"/>
  <sheetViews>
    <sheetView topLeftCell="A71" workbookViewId="0">
      <selection activeCell="E90" sqref="E90"/>
    </sheetView>
  </sheetViews>
  <sheetFormatPr baseColWidth="10" defaultRowHeight="15" x14ac:dyDescent="0.25"/>
  <cols>
    <col min="1" max="1" width="32.42578125" customWidth="1"/>
    <col min="2" max="2" width="4.28515625" customWidth="1"/>
    <col min="3" max="3" width="15.28515625" bestFit="1" customWidth="1"/>
    <col min="4" max="4" width="23" customWidth="1"/>
    <col min="5" max="5" width="19.28515625" customWidth="1"/>
    <col min="6" max="6" width="16.5703125" customWidth="1"/>
    <col min="7" max="9" width="33.7109375" customWidth="1"/>
  </cols>
  <sheetData>
    <row r="1" spans="1:9" ht="15.75" thickBot="1" x14ac:dyDescent="0.3">
      <c r="A1" s="5" t="s">
        <v>248</v>
      </c>
      <c r="B1" s="5" t="s">
        <v>253</v>
      </c>
      <c r="C1" s="5" t="s">
        <v>246</v>
      </c>
      <c r="D1" s="5" t="s">
        <v>247</v>
      </c>
      <c r="E1" s="5" t="s">
        <v>249</v>
      </c>
      <c r="F1" s="5" t="s">
        <v>250</v>
      </c>
      <c r="G1" s="5" t="s">
        <v>251</v>
      </c>
      <c r="H1" s="5" t="s">
        <v>252</v>
      </c>
      <c r="I1" s="5" t="s">
        <v>273</v>
      </c>
    </row>
    <row r="2" spans="1:9" ht="15.75" thickBot="1" x14ac:dyDescent="0.3">
      <c r="A2" s="1" t="s">
        <v>2</v>
      </c>
      <c r="B2">
        <v>1</v>
      </c>
      <c r="C2" s="1" t="s">
        <v>0</v>
      </c>
      <c r="D2" s="1" t="s">
        <v>1</v>
      </c>
      <c r="E2" s="1" t="s">
        <v>3</v>
      </c>
      <c r="F2" s="2">
        <v>619046890</v>
      </c>
      <c r="G2" s="1"/>
      <c r="H2" s="1"/>
    </row>
    <row r="3" spans="1:9" ht="15.75" thickBot="1" x14ac:dyDescent="0.3">
      <c r="A3" s="1" t="s">
        <v>6</v>
      </c>
      <c r="B3">
        <v>2</v>
      </c>
      <c r="C3" s="1" t="s">
        <v>4</v>
      </c>
      <c r="D3" s="1" t="s">
        <v>5</v>
      </c>
      <c r="E3" s="1" t="s">
        <v>3</v>
      </c>
      <c r="F3" s="2">
        <v>697383812</v>
      </c>
      <c r="G3" s="1"/>
      <c r="H3" s="1"/>
    </row>
    <row r="4" spans="1:9" ht="15.75" thickBot="1" x14ac:dyDescent="0.3">
      <c r="A4" s="1" t="s">
        <v>9</v>
      </c>
      <c r="B4">
        <v>3</v>
      </c>
      <c r="C4" s="1" t="s">
        <v>7</v>
      </c>
      <c r="D4" s="1" t="s">
        <v>8</v>
      </c>
      <c r="E4" s="1" t="s">
        <v>3</v>
      </c>
      <c r="F4" s="2">
        <v>981522200</v>
      </c>
      <c r="G4" s="1"/>
      <c r="H4" s="1"/>
    </row>
    <row r="5" spans="1:9" ht="15.75" thickBot="1" x14ac:dyDescent="0.3">
      <c r="A5" s="1" t="s">
        <v>12</v>
      </c>
      <c r="B5">
        <v>4</v>
      </c>
      <c r="C5" s="1" t="s">
        <v>10</v>
      </c>
      <c r="D5" s="1" t="s">
        <v>11</v>
      </c>
      <c r="E5" s="1" t="s">
        <v>3</v>
      </c>
      <c r="F5" s="2">
        <v>609226708</v>
      </c>
      <c r="G5" s="1"/>
      <c r="H5" s="1"/>
    </row>
    <row r="6" spans="1:9" ht="15.75" thickBot="1" x14ac:dyDescent="0.3">
      <c r="A6" s="1" t="s">
        <v>15</v>
      </c>
      <c r="B6">
        <v>5</v>
      </c>
      <c r="C6" s="1" t="s">
        <v>13</v>
      </c>
      <c r="D6" s="1" t="s">
        <v>14</v>
      </c>
      <c r="E6" s="1" t="s">
        <v>3</v>
      </c>
      <c r="F6" s="2">
        <v>680787810</v>
      </c>
      <c r="G6" s="1"/>
      <c r="H6" s="1"/>
    </row>
    <row r="7" spans="1:9" ht="15.75" thickBot="1" x14ac:dyDescent="0.3">
      <c r="A7" s="1" t="s">
        <v>18</v>
      </c>
      <c r="B7">
        <v>6</v>
      </c>
      <c r="C7" s="1" t="s">
        <v>16</v>
      </c>
      <c r="D7" s="1" t="s">
        <v>17</v>
      </c>
      <c r="E7" s="1" t="s">
        <v>3</v>
      </c>
      <c r="F7" s="2">
        <v>616662649</v>
      </c>
      <c r="G7" s="1"/>
      <c r="H7" s="1"/>
    </row>
    <row r="8" spans="1:9" ht="15.75" thickBot="1" x14ac:dyDescent="0.3">
      <c r="A8" s="1" t="s">
        <v>21</v>
      </c>
      <c r="B8">
        <v>7</v>
      </c>
      <c r="C8" s="1" t="s">
        <v>19</v>
      </c>
      <c r="D8" s="1" t="s">
        <v>20</v>
      </c>
      <c r="E8" s="1" t="s">
        <v>3</v>
      </c>
      <c r="F8" s="2">
        <v>670494741</v>
      </c>
      <c r="G8" s="1"/>
      <c r="H8" s="1"/>
    </row>
    <row r="9" spans="1:9" ht="15.75" thickBot="1" x14ac:dyDescent="0.3">
      <c r="A9" s="34" t="s">
        <v>24</v>
      </c>
      <c r="B9">
        <v>8</v>
      </c>
      <c r="C9" s="1" t="s">
        <v>22</v>
      </c>
      <c r="D9" s="1" t="s">
        <v>23</v>
      </c>
      <c r="E9" s="1" t="s">
        <v>3</v>
      </c>
      <c r="F9" s="1"/>
      <c r="G9" s="1"/>
      <c r="H9" s="1"/>
    </row>
    <row r="10" spans="1:9" ht="15.75" thickBot="1" x14ac:dyDescent="0.3">
      <c r="A10" s="1" t="s">
        <v>27</v>
      </c>
      <c r="B10">
        <v>9</v>
      </c>
      <c r="C10" s="1" t="s">
        <v>25</v>
      </c>
      <c r="D10" s="1" t="s">
        <v>26</v>
      </c>
      <c r="E10" s="1" t="s">
        <v>28</v>
      </c>
      <c r="F10" s="2">
        <v>650492174</v>
      </c>
      <c r="G10" s="1"/>
      <c r="H10" s="1"/>
    </row>
    <row r="11" spans="1:9" ht="15.75" thickBot="1" x14ac:dyDescent="0.3">
      <c r="A11" s="1" t="s">
        <v>24</v>
      </c>
      <c r="B11">
        <v>10</v>
      </c>
      <c r="C11" s="1" t="s">
        <v>22</v>
      </c>
      <c r="D11" s="1" t="s">
        <v>23</v>
      </c>
      <c r="E11" s="1" t="s">
        <v>3</v>
      </c>
      <c r="F11" s="1"/>
      <c r="G11" s="1"/>
      <c r="H11" s="1"/>
    </row>
    <row r="12" spans="1:9" ht="15.75" thickBot="1" x14ac:dyDescent="0.3">
      <c r="A12" s="1" t="s">
        <v>31</v>
      </c>
      <c r="B12">
        <v>11</v>
      </c>
      <c r="C12" s="1" t="s">
        <v>29</v>
      </c>
      <c r="D12" s="1" t="s">
        <v>30</v>
      </c>
      <c r="E12" s="1" t="s">
        <v>3</v>
      </c>
      <c r="F12" s="2">
        <v>678903606</v>
      </c>
      <c r="G12" s="1"/>
      <c r="H12" s="1"/>
    </row>
    <row r="13" spans="1:9" ht="15.75" thickBot="1" x14ac:dyDescent="0.3">
      <c r="A13" s="1" t="s">
        <v>34</v>
      </c>
      <c r="B13">
        <v>12</v>
      </c>
      <c r="C13" s="1" t="s">
        <v>32</v>
      </c>
      <c r="D13" s="1" t="s">
        <v>33</v>
      </c>
      <c r="E13" s="1" t="s">
        <v>3</v>
      </c>
      <c r="F13" s="2">
        <v>676761316</v>
      </c>
      <c r="G13" s="1"/>
      <c r="H13" s="1"/>
    </row>
    <row r="14" spans="1:9" ht="15.75" thickBot="1" x14ac:dyDescent="0.3">
      <c r="A14" s="1" t="s">
        <v>37</v>
      </c>
      <c r="B14">
        <v>13</v>
      </c>
      <c r="C14" s="1" t="s">
        <v>35</v>
      </c>
      <c r="D14" s="1" t="s">
        <v>36</v>
      </c>
      <c r="E14" s="1" t="s">
        <v>3</v>
      </c>
      <c r="F14" s="2">
        <v>651669195</v>
      </c>
      <c r="G14" s="1"/>
      <c r="H14" s="1"/>
    </row>
    <row r="15" spans="1:9" ht="15.75" thickBot="1" x14ac:dyDescent="0.3">
      <c r="A15" s="1" t="s">
        <v>40</v>
      </c>
      <c r="B15">
        <v>14</v>
      </c>
      <c r="C15" s="1" t="s">
        <v>38</v>
      </c>
      <c r="D15" s="1" t="s">
        <v>39</v>
      </c>
      <c r="E15" s="1" t="s">
        <v>3</v>
      </c>
      <c r="F15" s="2">
        <v>651146505</v>
      </c>
      <c r="G15" s="1"/>
      <c r="H15" s="1"/>
    </row>
    <row r="16" spans="1:9" ht="15.75" thickBot="1" x14ac:dyDescent="0.3">
      <c r="A16" s="1" t="s">
        <v>43</v>
      </c>
      <c r="B16">
        <v>15</v>
      </c>
      <c r="C16" s="1" t="s">
        <v>41</v>
      </c>
      <c r="D16" s="1" t="s">
        <v>42</v>
      </c>
      <c r="E16" s="1" t="s">
        <v>3</v>
      </c>
      <c r="F16" s="2">
        <v>686679286</v>
      </c>
      <c r="G16" s="1"/>
      <c r="H16" s="1"/>
    </row>
    <row r="17" spans="1:9" ht="15.75" thickBot="1" x14ac:dyDescent="0.3">
      <c r="A17" s="1" t="s">
        <v>46</v>
      </c>
      <c r="B17">
        <v>16</v>
      </c>
      <c r="C17" s="1" t="s">
        <v>44</v>
      </c>
      <c r="D17" s="1" t="s">
        <v>45</v>
      </c>
      <c r="E17" s="1" t="s">
        <v>28</v>
      </c>
      <c r="F17" s="2">
        <v>607845276</v>
      </c>
      <c r="G17" s="1"/>
      <c r="H17" s="1"/>
    </row>
    <row r="18" spans="1:9" ht="15.75" thickBot="1" x14ac:dyDescent="0.3">
      <c r="A18" s="1" t="s">
        <v>49</v>
      </c>
      <c r="B18">
        <v>17</v>
      </c>
      <c r="C18" s="1" t="s">
        <v>47</v>
      </c>
      <c r="D18" s="1" t="s">
        <v>48</v>
      </c>
      <c r="E18" s="1" t="s">
        <v>28</v>
      </c>
      <c r="F18" s="1"/>
      <c r="G18" s="1"/>
      <c r="H18" s="1"/>
    </row>
    <row r="19" spans="1:9" ht="15.75" thickBot="1" x14ac:dyDescent="0.3">
      <c r="A19" s="1" t="s">
        <v>52</v>
      </c>
      <c r="B19">
        <v>18</v>
      </c>
      <c r="C19" s="1" t="s">
        <v>50</v>
      </c>
      <c r="D19" s="1" t="s">
        <v>51</v>
      </c>
      <c r="E19" s="1" t="s">
        <v>28</v>
      </c>
      <c r="F19" s="1"/>
      <c r="G19" s="1"/>
      <c r="H19" s="1"/>
    </row>
    <row r="20" spans="1:9" ht="15.75" thickBot="1" x14ac:dyDescent="0.3">
      <c r="A20" s="23" t="s">
        <v>55</v>
      </c>
      <c r="B20" s="24">
        <v>19</v>
      </c>
      <c r="C20" s="25" t="s">
        <v>53</v>
      </c>
      <c r="D20" s="25" t="s">
        <v>54</v>
      </c>
      <c r="E20" s="25" t="s">
        <v>56</v>
      </c>
      <c r="F20" s="25"/>
      <c r="G20" s="25"/>
      <c r="H20" s="25"/>
      <c r="I20" s="26"/>
    </row>
    <row r="21" spans="1:9" ht="15.75" thickBot="1" x14ac:dyDescent="0.3">
      <c r="A21" s="1" t="s">
        <v>59</v>
      </c>
      <c r="B21">
        <v>20</v>
      </c>
      <c r="C21" s="1" t="s">
        <v>57</v>
      </c>
      <c r="D21" s="1" t="s">
        <v>58</v>
      </c>
      <c r="E21" s="1" t="s">
        <v>56</v>
      </c>
      <c r="F21" s="1"/>
      <c r="G21" s="1"/>
      <c r="H21" s="1"/>
    </row>
    <row r="22" spans="1:9" ht="15.75" thickBot="1" x14ac:dyDescent="0.3">
      <c r="A22" s="1" t="s">
        <v>61</v>
      </c>
      <c r="B22">
        <v>21</v>
      </c>
      <c r="C22" s="1" t="s">
        <v>13</v>
      </c>
      <c r="D22" s="1" t="s">
        <v>60</v>
      </c>
      <c r="E22" s="1" t="s">
        <v>28</v>
      </c>
      <c r="F22" s="1" t="s">
        <v>62</v>
      </c>
      <c r="G22" s="1"/>
      <c r="H22" s="1"/>
    </row>
    <row r="23" spans="1:9" ht="15.75" thickBot="1" x14ac:dyDescent="0.3">
      <c r="A23" s="1" t="s">
        <v>65</v>
      </c>
      <c r="B23">
        <v>22</v>
      </c>
      <c r="C23" s="1" t="s">
        <v>63</v>
      </c>
      <c r="D23" s="1" t="s">
        <v>64</v>
      </c>
      <c r="E23" s="1" t="s">
        <v>3</v>
      </c>
      <c r="F23" s="2">
        <v>679820832</v>
      </c>
      <c r="G23" s="1"/>
      <c r="H23" s="1"/>
    </row>
    <row r="24" spans="1:9" ht="15.75" thickBot="1" x14ac:dyDescent="0.3">
      <c r="A24" s="1" t="s">
        <v>68</v>
      </c>
      <c r="B24">
        <v>23</v>
      </c>
      <c r="C24" s="1" t="s">
        <v>66</v>
      </c>
      <c r="D24" s="1" t="s">
        <v>67</v>
      </c>
      <c r="E24" s="1" t="s">
        <v>3</v>
      </c>
      <c r="F24" s="1"/>
      <c r="G24" s="1"/>
      <c r="H24" s="1"/>
    </row>
    <row r="25" spans="1:9" ht="15.75" thickBot="1" x14ac:dyDescent="0.3">
      <c r="A25" s="1" t="s">
        <v>71</v>
      </c>
      <c r="B25">
        <v>24</v>
      </c>
      <c r="C25" s="1" t="s">
        <v>69</v>
      </c>
      <c r="D25" s="1" t="s">
        <v>70</v>
      </c>
      <c r="E25" s="1" t="s">
        <v>3</v>
      </c>
      <c r="F25" s="2">
        <v>686874014</v>
      </c>
      <c r="G25" s="1"/>
      <c r="H25" s="1"/>
    </row>
    <row r="26" spans="1:9" ht="15.75" thickBot="1" x14ac:dyDescent="0.3">
      <c r="A26" s="1" t="s">
        <v>74</v>
      </c>
      <c r="B26">
        <v>25</v>
      </c>
      <c r="C26" s="1" t="s">
        <v>72</v>
      </c>
      <c r="D26" s="1" t="s">
        <v>73</v>
      </c>
      <c r="E26" s="1" t="s">
        <v>3</v>
      </c>
      <c r="F26" s="2">
        <v>661148230</v>
      </c>
      <c r="G26" s="1"/>
      <c r="H26" s="1"/>
    </row>
    <row r="27" spans="1:9" ht="15.75" thickBot="1" x14ac:dyDescent="0.3">
      <c r="A27" s="1" t="s">
        <v>77</v>
      </c>
      <c r="B27">
        <v>26</v>
      </c>
      <c r="C27" s="1" t="s">
        <v>75</v>
      </c>
      <c r="D27" s="1" t="s">
        <v>76</v>
      </c>
      <c r="E27" s="1" t="s">
        <v>636</v>
      </c>
      <c r="F27" s="1"/>
      <c r="G27" s="1"/>
      <c r="H27" s="1"/>
    </row>
    <row r="28" spans="1:9" ht="15.75" thickBot="1" x14ac:dyDescent="0.3">
      <c r="A28" s="1" t="s">
        <v>80</v>
      </c>
      <c r="B28">
        <v>27</v>
      </c>
      <c r="C28" s="1" t="s">
        <v>78</v>
      </c>
      <c r="D28" s="1" t="s">
        <v>79</v>
      </c>
      <c r="E28" s="1" t="s">
        <v>56</v>
      </c>
      <c r="F28" s="1"/>
      <c r="G28" s="1"/>
      <c r="H28" s="1"/>
      <c r="I28" s="13"/>
    </row>
    <row r="29" spans="1:9" ht="15.75" thickBot="1" x14ac:dyDescent="0.3">
      <c r="A29" s="1" t="s">
        <v>74</v>
      </c>
      <c r="B29">
        <v>28</v>
      </c>
      <c r="C29" s="1" t="s">
        <v>72</v>
      </c>
      <c r="D29" s="1" t="s">
        <v>73</v>
      </c>
      <c r="E29" s="1" t="s">
        <v>3</v>
      </c>
      <c r="F29" s="2">
        <v>661148230</v>
      </c>
      <c r="G29" s="1"/>
      <c r="H29" s="1"/>
    </row>
    <row r="30" spans="1:9" ht="15.75" thickBot="1" x14ac:dyDescent="0.3">
      <c r="A30" s="34" t="s">
        <v>83</v>
      </c>
      <c r="B30">
        <v>29</v>
      </c>
      <c r="C30" s="1" t="s">
        <v>81</v>
      </c>
      <c r="D30" s="1" t="s">
        <v>82</v>
      </c>
      <c r="E30" s="1" t="s">
        <v>56</v>
      </c>
      <c r="F30" s="2">
        <v>692383058</v>
      </c>
      <c r="G30" s="1"/>
      <c r="H30" s="1"/>
    </row>
    <row r="31" spans="1:9" ht="15.75" thickBot="1" x14ac:dyDescent="0.3">
      <c r="A31" s="1" t="s">
        <v>86</v>
      </c>
      <c r="B31">
        <v>30</v>
      </c>
      <c r="C31" s="1" t="s">
        <v>84</v>
      </c>
      <c r="D31" s="1" t="s">
        <v>85</v>
      </c>
      <c r="E31" s="1" t="s">
        <v>56</v>
      </c>
      <c r="F31" s="1"/>
      <c r="G31" s="1"/>
      <c r="H31" s="1"/>
    </row>
    <row r="32" spans="1:9" ht="15.75" thickBot="1" x14ac:dyDescent="0.3">
      <c r="A32" s="1" t="s">
        <v>88</v>
      </c>
      <c r="B32">
        <v>31</v>
      </c>
      <c r="C32" s="1" t="s">
        <v>44</v>
      </c>
      <c r="D32" s="1" t="s">
        <v>87</v>
      </c>
      <c r="E32" s="1" t="s">
        <v>28</v>
      </c>
      <c r="F32" s="2">
        <v>659783879</v>
      </c>
      <c r="G32" s="1"/>
      <c r="H32" s="1"/>
    </row>
    <row r="33" spans="1:9" ht="15.75" thickBot="1" x14ac:dyDescent="0.3">
      <c r="A33" s="1" t="s">
        <v>90</v>
      </c>
      <c r="B33">
        <v>32</v>
      </c>
      <c r="C33" s="1" t="s">
        <v>38</v>
      </c>
      <c r="D33" s="1" t="s">
        <v>89</v>
      </c>
      <c r="E33" s="1" t="s">
        <v>28</v>
      </c>
      <c r="F33" s="1"/>
      <c r="G33" s="1"/>
      <c r="H33" s="1"/>
      <c r="I33" s="13"/>
    </row>
    <row r="34" spans="1:9" ht="15.75" thickBot="1" x14ac:dyDescent="0.3">
      <c r="A34" s="1" t="s">
        <v>93</v>
      </c>
      <c r="B34">
        <v>33</v>
      </c>
      <c r="C34" s="1" t="s">
        <v>91</v>
      </c>
      <c r="D34" s="1" t="s">
        <v>92</v>
      </c>
      <c r="E34" s="1" t="s">
        <v>28</v>
      </c>
      <c r="F34" s="2">
        <v>682350732</v>
      </c>
      <c r="G34" s="1"/>
      <c r="H34" s="1"/>
    </row>
    <row r="35" spans="1:9" ht="15.75" thickBot="1" x14ac:dyDescent="0.3">
      <c r="A35" s="1" t="s">
        <v>96</v>
      </c>
      <c r="B35">
        <v>34</v>
      </c>
      <c r="C35" s="1" t="s">
        <v>94</v>
      </c>
      <c r="D35" s="1" t="s">
        <v>95</v>
      </c>
      <c r="E35" s="1" t="s">
        <v>3</v>
      </c>
      <c r="F35" s="2">
        <v>619087074</v>
      </c>
      <c r="G35" s="1"/>
      <c r="H35" s="1"/>
    </row>
    <row r="36" spans="1:9" ht="15.75" thickBot="1" x14ac:dyDescent="0.3">
      <c r="A36" s="1" t="s">
        <v>99</v>
      </c>
      <c r="B36">
        <v>35</v>
      </c>
      <c r="C36" s="1" t="s">
        <v>97</v>
      </c>
      <c r="D36" s="1" t="s">
        <v>98</v>
      </c>
      <c r="E36" s="1" t="s">
        <v>56</v>
      </c>
      <c r="F36" s="2">
        <v>656689717</v>
      </c>
      <c r="G36" s="1"/>
      <c r="H36" s="1"/>
    </row>
    <row r="37" spans="1:9" ht="15.75" thickBot="1" x14ac:dyDescent="0.3">
      <c r="A37" s="1" t="s">
        <v>102</v>
      </c>
      <c r="B37">
        <v>36</v>
      </c>
      <c r="C37" s="1" t="s">
        <v>100</v>
      </c>
      <c r="D37" s="1" t="s">
        <v>101</v>
      </c>
      <c r="E37" s="1" t="s">
        <v>56</v>
      </c>
      <c r="F37" s="2">
        <v>600042256</v>
      </c>
      <c r="G37" s="1"/>
      <c r="H37" s="1"/>
    </row>
    <row r="38" spans="1:9" ht="15.75" thickBot="1" x14ac:dyDescent="0.3">
      <c r="A38" s="1" t="s">
        <v>105</v>
      </c>
      <c r="B38">
        <v>37</v>
      </c>
      <c r="C38" s="1" t="s">
        <v>103</v>
      </c>
      <c r="D38" s="1" t="s">
        <v>104</v>
      </c>
      <c r="E38" s="1" t="s">
        <v>56</v>
      </c>
      <c r="F38" s="2">
        <v>645930773</v>
      </c>
      <c r="G38" s="1"/>
      <c r="H38" s="1"/>
    </row>
    <row r="39" spans="1:9" ht="15.75" thickBot="1" x14ac:dyDescent="0.3">
      <c r="A39" s="1" t="s">
        <v>108</v>
      </c>
      <c r="B39">
        <v>38</v>
      </c>
      <c r="C39" s="1" t="s">
        <v>106</v>
      </c>
      <c r="D39" s="1" t="s">
        <v>107</v>
      </c>
      <c r="E39" s="1" t="s">
        <v>28</v>
      </c>
      <c r="F39" s="1"/>
      <c r="G39" s="1"/>
      <c r="H39" s="1"/>
    </row>
    <row r="40" spans="1:9" ht="15.75" thickBot="1" x14ac:dyDescent="0.3">
      <c r="A40" s="1" t="s">
        <v>105</v>
      </c>
      <c r="B40">
        <v>39</v>
      </c>
      <c r="C40" s="1" t="s">
        <v>103</v>
      </c>
      <c r="D40" s="1" t="s">
        <v>104</v>
      </c>
      <c r="E40" s="1" t="s">
        <v>56</v>
      </c>
      <c r="F40" s="2">
        <v>645930773</v>
      </c>
      <c r="G40" s="1"/>
      <c r="H40" s="1"/>
    </row>
    <row r="41" spans="1:9" ht="15.75" thickBot="1" x14ac:dyDescent="0.3">
      <c r="A41" s="1" t="s">
        <v>110</v>
      </c>
      <c r="B41">
        <v>40</v>
      </c>
      <c r="C41" s="1" t="s">
        <v>0</v>
      </c>
      <c r="D41" s="1" t="s">
        <v>109</v>
      </c>
      <c r="E41" s="1" t="s">
        <v>56</v>
      </c>
      <c r="F41" s="2">
        <v>627970450</v>
      </c>
      <c r="G41" s="1"/>
      <c r="H41" s="1"/>
    </row>
    <row r="42" spans="1:9" ht="15.75" thickBot="1" x14ac:dyDescent="0.3">
      <c r="A42" s="1" t="s">
        <v>113</v>
      </c>
      <c r="B42">
        <v>41</v>
      </c>
      <c r="C42" s="1" t="s">
        <v>111</v>
      </c>
      <c r="D42" s="1" t="s">
        <v>112</v>
      </c>
      <c r="E42" s="1" t="s">
        <v>28</v>
      </c>
      <c r="F42" s="1"/>
      <c r="G42" s="1"/>
      <c r="H42" s="1"/>
    </row>
    <row r="43" spans="1:9" ht="15.75" thickBot="1" x14ac:dyDescent="0.3">
      <c r="A43" s="1" t="s">
        <v>116</v>
      </c>
      <c r="B43">
        <v>42</v>
      </c>
      <c r="C43" s="1" t="s">
        <v>114</v>
      </c>
      <c r="D43" s="1" t="s">
        <v>115</v>
      </c>
      <c r="E43" s="1" t="s">
        <v>3</v>
      </c>
      <c r="F43" s="2">
        <v>639226725</v>
      </c>
      <c r="G43" s="1"/>
      <c r="H43" s="1"/>
    </row>
    <row r="44" spans="1:9" ht="15.75" thickBot="1" x14ac:dyDescent="0.3">
      <c r="A44" s="1" t="s">
        <v>119</v>
      </c>
      <c r="B44">
        <v>43</v>
      </c>
      <c r="C44" s="1" t="s">
        <v>117</v>
      </c>
      <c r="D44" s="1" t="s">
        <v>118</v>
      </c>
      <c r="E44" s="1" t="s">
        <v>3</v>
      </c>
      <c r="F44" s="2">
        <v>981522200</v>
      </c>
      <c r="G44" s="1"/>
      <c r="H44" s="1"/>
    </row>
    <row r="45" spans="1:9" ht="15.75" thickBot="1" x14ac:dyDescent="0.3">
      <c r="A45" s="1" t="s">
        <v>122</v>
      </c>
      <c r="B45">
        <v>44</v>
      </c>
      <c r="C45" s="1" t="s">
        <v>120</v>
      </c>
      <c r="D45" s="1" t="s">
        <v>121</v>
      </c>
      <c r="E45" s="1" t="s">
        <v>3</v>
      </c>
      <c r="F45" s="2">
        <v>628524807</v>
      </c>
      <c r="G45" s="1"/>
      <c r="H45" s="1"/>
    </row>
    <row r="46" spans="1:9" ht="15.75" thickBot="1" x14ac:dyDescent="0.3">
      <c r="A46" s="1" t="s">
        <v>124</v>
      </c>
      <c r="B46">
        <v>45</v>
      </c>
      <c r="C46" s="1" t="s">
        <v>97</v>
      </c>
      <c r="D46" s="1" t="s">
        <v>123</v>
      </c>
      <c r="E46" s="1" t="s">
        <v>3</v>
      </c>
      <c r="F46" s="1"/>
      <c r="G46" s="1"/>
      <c r="H46" s="1"/>
    </row>
    <row r="47" spans="1:9" ht="15.75" thickBot="1" x14ac:dyDescent="0.3">
      <c r="A47" s="1" t="s">
        <v>127</v>
      </c>
      <c r="B47">
        <v>46</v>
      </c>
      <c r="C47" s="1" t="s">
        <v>125</v>
      </c>
      <c r="D47" s="1" t="s">
        <v>126</v>
      </c>
      <c r="E47" s="1" t="s">
        <v>3</v>
      </c>
      <c r="F47" s="2">
        <v>698147298</v>
      </c>
      <c r="G47" s="1"/>
      <c r="H47" s="1"/>
    </row>
    <row r="48" spans="1:9" ht="15.75" thickBot="1" x14ac:dyDescent="0.3">
      <c r="A48" s="1" t="s">
        <v>130</v>
      </c>
      <c r="B48">
        <v>47</v>
      </c>
      <c r="C48" s="1" t="s">
        <v>128</v>
      </c>
      <c r="D48" s="1" t="s">
        <v>129</v>
      </c>
      <c r="E48" s="1" t="s">
        <v>3</v>
      </c>
      <c r="F48" s="2">
        <v>981522200</v>
      </c>
      <c r="G48" s="1"/>
      <c r="H48" s="1"/>
    </row>
    <row r="49" spans="1:9" ht="15.75" thickBot="1" x14ac:dyDescent="0.3">
      <c r="A49" s="1" t="s">
        <v>132</v>
      </c>
      <c r="B49">
        <v>48</v>
      </c>
      <c r="C49" s="1" t="s">
        <v>47</v>
      </c>
      <c r="D49" s="1" t="s">
        <v>131</v>
      </c>
      <c r="E49" s="1" t="s">
        <v>56</v>
      </c>
      <c r="F49" s="2">
        <v>630863206</v>
      </c>
      <c r="G49" s="1"/>
      <c r="H49" s="1"/>
    </row>
    <row r="50" spans="1:9" ht="15.75" thickBot="1" x14ac:dyDescent="0.3">
      <c r="A50" s="1" t="s">
        <v>134</v>
      </c>
      <c r="B50">
        <v>49</v>
      </c>
      <c r="C50" s="1" t="s">
        <v>29</v>
      </c>
      <c r="D50" s="1" t="s">
        <v>133</v>
      </c>
      <c r="E50" s="1" t="s">
        <v>3</v>
      </c>
      <c r="F50" s="2">
        <v>645340919</v>
      </c>
      <c r="G50" s="1"/>
      <c r="H50" s="1"/>
    </row>
    <row r="51" spans="1:9" ht="15.75" thickBot="1" x14ac:dyDescent="0.3">
      <c r="A51" s="1" t="s">
        <v>136</v>
      </c>
      <c r="B51">
        <v>50</v>
      </c>
      <c r="C51" s="1" t="s">
        <v>114</v>
      </c>
      <c r="D51" s="1" t="s">
        <v>135</v>
      </c>
      <c r="E51" s="1" t="s">
        <v>28</v>
      </c>
      <c r="F51" s="2">
        <v>650607184</v>
      </c>
      <c r="G51" s="1"/>
      <c r="H51" s="1"/>
    </row>
    <row r="52" spans="1:9" ht="15.75" thickBot="1" x14ac:dyDescent="0.3">
      <c r="A52" s="1" t="s">
        <v>138</v>
      </c>
      <c r="B52">
        <v>51</v>
      </c>
      <c r="C52" s="1" t="s">
        <v>57</v>
      </c>
      <c r="D52" s="1" t="s">
        <v>137</v>
      </c>
      <c r="E52" s="1" t="s">
        <v>3</v>
      </c>
      <c r="F52" s="1"/>
      <c r="G52" s="1"/>
      <c r="H52" s="1"/>
    </row>
    <row r="53" spans="1:9" ht="15.75" thickBot="1" x14ac:dyDescent="0.3">
      <c r="A53" s="1" t="s">
        <v>141</v>
      </c>
      <c r="B53">
        <v>52</v>
      </c>
      <c r="C53" s="1" t="s">
        <v>139</v>
      </c>
      <c r="D53" s="1" t="s">
        <v>140</v>
      </c>
      <c r="E53" s="1" t="s">
        <v>56</v>
      </c>
      <c r="F53" s="2">
        <v>662572296</v>
      </c>
      <c r="G53" s="1"/>
      <c r="H53" s="1"/>
    </row>
    <row r="54" spans="1:9" ht="15.75" thickBot="1" x14ac:dyDescent="0.3">
      <c r="A54" s="1" t="s">
        <v>144</v>
      </c>
      <c r="B54">
        <v>53</v>
      </c>
      <c r="C54" s="1" t="s">
        <v>142</v>
      </c>
      <c r="D54" s="1" t="s">
        <v>143</v>
      </c>
      <c r="E54" s="1" t="s">
        <v>56</v>
      </c>
      <c r="F54" s="2">
        <v>618109476</v>
      </c>
      <c r="G54" s="1"/>
      <c r="H54" s="1"/>
      <c r="I54" s="13"/>
    </row>
    <row r="55" spans="1:9" ht="15.75" thickBot="1" x14ac:dyDescent="0.3">
      <c r="A55" s="1" t="s">
        <v>24</v>
      </c>
      <c r="B55">
        <v>54</v>
      </c>
      <c r="C55" s="1" t="s">
        <v>22</v>
      </c>
      <c r="D55" s="1" t="s">
        <v>23</v>
      </c>
      <c r="E55" s="1" t="s">
        <v>3</v>
      </c>
      <c r="F55" s="1"/>
      <c r="G55" s="1"/>
      <c r="H55" s="1"/>
    </row>
    <row r="56" spans="1:9" ht="15.75" thickBot="1" x14ac:dyDescent="0.3">
      <c r="A56" s="1" t="s">
        <v>147</v>
      </c>
      <c r="B56">
        <v>55</v>
      </c>
      <c r="C56" s="1" t="s">
        <v>145</v>
      </c>
      <c r="D56" s="1" t="s">
        <v>146</v>
      </c>
      <c r="E56" s="1" t="s">
        <v>56</v>
      </c>
      <c r="F56" s="2">
        <v>637302508</v>
      </c>
      <c r="G56" s="1"/>
      <c r="H56" s="1"/>
    </row>
    <row r="57" spans="1:9" ht="15.75" thickBot="1" x14ac:dyDescent="0.3">
      <c r="A57" s="1" t="s">
        <v>150</v>
      </c>
      <c r="B57">
        <v>56</v>
      </c>
      <c r="C57" s="1" t="s">
        <v>148</v>
      </c>
      <c r="D57" s="1" t="s">
        <v>149</v>
      </c>
      <c r="E57" s="1" t="s">
        <v>56</v>
      </c>
      <c r="F57" s="2">
        <v>630975522</v>
      </c>
      <c r="G57" s="1"/>
      <c r="H57" s="1"/>
    </row>
    <row r="58" spans="1:9" s="7" customFormat="1" ht="15.75" thickBot="1" x14ac:dyDescent="0.3">
      <c r="A58" s="1" t="s">
        <v>152</v>
      </c>
      <c r="B58">
        <v>57</v>
      </c>
      <c r="C58" s="1" t="s">
        <v>100</v>
      </c>
      <c r="D58" s="1" t="s">
        <v>151</v>
      </c>
      <c r="E58" s="1" t="s">
        <v>56</v>
      </c>
      <c r="F58" s="2">
        <v>660667498</v>
      </c>
      <c r="G58" s="1"/>
      <c r="H58" s="1"/>
      <c r="I58" s="11"/>
    </row>
    <row r="59" spans="1:9" ht="15.75" thickBot="1" x14ac:dyDescent="0.3">
      <c r="A59" s="1" t="s">
        <v>154</v>
      </c>
      <c r="B59">
        <v>58</v>
      </c>
      <c r="C59" s="1" t="s">
        <v>63</v>
      </c>
      <c r="D59" s="1" t="s">
        <v>153</v>
      </c>
      <c r="E59" s="1" t="s">
        <v>56</v>
      </c>
      <c r="F59" s="2">
        <v>686662615</v>
      </c>
      <c r="G59" s="1"/>
      <c r="H59" s="1"/>
    </row>
    <row r="60" spans="1:9" ht="15.75" thickBot="1" x14ac:dyDescent="0.3">
      <c r="A60" s="1" t="s">
        <v>157</v>
      </c>
      <c r="B60">
        <v>59</v>
      </c>
      <c r="C60" s="1" t="s">
        <v>155</v>
      </c>
      <c r="D60" s="1" t="s">
        <v>156</v>
      </c>
      <c r="E60" s="1" t="s">
        <v>56</v>
      </c>
      <c r="F60" s="2">
        <v>635593956</v>
      </c>
      <c r="G60" s="1"/>
      <c r="H60" s="1"/>
    </row>
    <row r="61" spans="1:9" s="24" customFormat="1" ht="15.75" thickBot="1" x14ac:dyDescent="0.3">
      <c r="A61" s="1" t="s">
        <v>160</v>
      </c>
      <c r="B61">
        <v>60</v>
      </c>
      <c r="C61" s="1" t="s">
        <v>158</v>
      </c>
      <c r="D61" s="1" t="s">
        <v>159</v>
      </c>
      <c r="E61" s="1" t="s">
        <v>3</v>
      </c>
      <c r="F61" s="1"/>
      <c r="G61" s="1"/>
      <c r="H61" s="1"/>
      <c r="I61"/>
    </row>
    <row r="62" spans="1:9" ht="15.75" thickBot="1" x14ac:dyDescent="0.3">
      <c r="A62" s="1" t="s">
        <v>160</v>
      </c>
      <c r="B62">
        <v>61</v>
      </c>
      <c r="C62" s="1" t="s">
        <v>158</v>
      </c>
      <c r="D62" s="1" t="s">
        <v>159</v>
      </c>
      <c r="E62" s="1" t="s">
        <v>3</v>
      </c>
      <c r="F62" s="1"/>
      <c r="G62" s="1"/>
      <c r="H62" s="1"/>
    </row>
    <row r="63" spans="1:9" ht="15.75" thickBot="1" x14ac:dyDescent="0.3">
      <c r="A63" s="1" t="s">
        <v>163</v>
      </c>
      <c r="B63">
        <v>62</v>
      </c>
      <c r="C63" s="1" t="s">
        <v>161</v>
      </c>
      <c r="D63" s="1" t="s">
        <v>162</v>
      </c>
      <c r="E63" s="1" t="s">
        <v>56</v>
      </c>
      <c r="F63" s="2">
        <v>634907749</v>
      </c>
      <c r="G63" s="1"/>
      <c r="H63" s="1"/>
    </row>
    <row r="64" spans="1:9" ht="15.75" thickBot="1" x14ac:dyDescent="0.3">
      <c r="A64" s="1" t="s">
        <v>166</v>
      </c>
      <c r="B64">
        <v>63</v>
      </c>
      <c r="C64" s="1" t="s">
        <v>164</v>
      </c>
      <c r="D64" s="1" t="s">
        <v>165</v>
      </c>
      <c r="E64" s="1" t="s">
        <v>3</v>
      </c>
      <c r="F64" s="2">
        <v>671282074</v>
      </c>
      <c r="G64" s="1"/>
      <c r="H64" s="1"/>
    </row>
    <row r="65" spans="1:9" ht="15.75" thickBot="1" x14ac:dyDescent="0.3">
      <c r="A65" s="1" t="s">
        <v>169</v>
      </c>
      <c r="B65">
        <v>64</v>
      </c>
      <c r="C65" s="1" t="s">
        <v>167</v>
      </c>
      <c r="D65" s="1" t="s">
        <v>168</v>
      </c>
      <c r="E65" s="1" t="s">
        <v>3</v>
      </c>
      <c r="F65" s="2">
        <v>655485724</v>
      </c>
      <c r="G65" s="1"/>
      <c r="H65" s="1"/>
    </row>
    <row r="66" spans="1:9" ht="15.75" thickBot="1" x14ac:dyDescent="0.3">
      <c r="A66" s="1" t="s">
        <v>172</v>
      </c>
      <c r="B66">
        <v>65</v>
      </c>
      <c r="C66" s="1" t="s">
        <v>170</v>
      </c>
      <c r="D66" s="1" t="s">
        <v>171</v>
      </c>
      <c r="E66" s="1" t="s">
        <v>3</v>
      </c>
      <c r="F66" s="1"/>
      <c r="G66" s="1"/>
      <c r="H66" s="1"/>
    </row>
    <row r="67" spans="1:9" ht="15.75" thickBot="1" x14ac:dyDescent="0.3">
      <c r="A67" s="1" t="s">
        <v>175</v>
      </c>
      <c r="B67">
        <v>66</v>
      </c>
      <c r="C67" s="1" t="s">
        <v>173</v>
      </c>
      <c r="D67" s="1" t="s">
        <v>174</v>
      </c>
      <c r="E67" s="1" t="s">
        <v>56</v>
      </c>
      <c r="F67" s="1" t="s">
        <v>176</v>
      </c>
      <c r="G67" s="1"/>
      <c r="H67" s="1"/>
    </row>
    <row r="68" spans="1:9" ht="15.75" thickBot="1" x14ac:dyDescent="0.3">
      <c r="A68" s="1" t="s">
        <v>179</v>
      </c>
      <c r="B68">
        <v>67</v>
      </c>
      <c r="C68" s="1" t="s">
        <v>177</v>
      </c>
      <c r="D68" s="1" t="s">
        <v>178</v>
      </c>
      <c r="E68" s="1" t="s">
        <v>56</v>
      </c>
      <c r="F68" s="20">
        <v>618087962</v>
      </c>
      <c r="G68" s="1"/>
      <c r="H68" s="1"/>
    </row>
    <row r="69" spans="1:9" ht="15.75" thickBot="1" x14ac:dyDescent="0.3">
      <c r="A69" s="1" t="s">
        <v>182</v>
      </c>
      <c r="B69">
        <v>68</v>
      </c>
      <c r="C69" s="1" t="s">
        <v>180</v>
      </c>
      <c r="D69" s="1" t="s">
        <v>181</v>
      </c>
      <c r="E69" s="1" t="s">
        <v>3</v>
      </c>
      <c r="F69" s="1"/>
      <c r="G69" s="1"/>
      <c r="H69" s="1"/>
      <c r="I69" s="13"/>
    </row>
    <row r="70" spans="1:9" ht="15.75" thickBot="1" x14ac:dyDescent="0.3">
      <c r="A70" s="1" t="s">
        <v>184</v>
      </c>
      <c r="B70">
        <v>69</v>
      </c>
      <c r="C70" s="1" t="s">
        <v>66</v>
      </c>
      <c r="D70" s="1" t="s">
        <v>183</v>
      </c>
      <c r="E70" s="1" t="s">
        <v>56</v>
      </c>
      <c r="F70" s="2">
        <v>619174891</v>
      </c>
      <c r="G70" s="1"/>
      <c r="H70" s="1"/>
    </row>
    <row r="71" spans="1:9" ht="15.75" thickBot="1" x14ac:dyDescent="0.3">
      <c r="A71" s="1" t="s">
        <v>187</v>
      </c>
      <c r="B71">
        <v>70</v>
      </c>
      <c r="C71" s="1" t="s">
        <v>185</v>
      </c>
      <c r="D71" s="1" t="s">
        <v>186</v>
      </c>
      <c r="E71" s="1" t="s">
        <v>28</v>
      </c>
      <c r="F71" s="2">
        <v>657827153</v>
      </c>
      <c r="G71" s="1"/>
      <c r="H71" s="1"/>
    </row>
    <row r="72" spans="1:9" ht="15.75" thickBot="1" x14ac:dyDescent="0.3">
      <c r="A72" s="1" t="s">
        <v>190</v>
      </c>
      <c r="B72">
        <v>71</v>
      </c>
      <c r="C72" s="1" t="s">
        <v>188</v>
      </c>
      <c r="D72" s="1" t="s">
        <v>189</v>
      </c>
      <c r="E72" s="1" t="s">
        <v>56</v>
      </c>
      <c r="F72" s="1"/>
      <c r="G72" s="1"/>
      <c r="H72" s="1"/>
    </row>
    <row r="73" spans="1:9" ht="15.75" thickBot="1" x14ac:dyDescent="0.3">
      <c r="A73" s="1" t="s">
        <v>192</v>
      </c>
      <c r="B73">
        <v>72</v>
      </c>
      <c r="C73" s="1" t="s">
        <v>47</v>
      </c>
      <c r="D73" s="1" t="s">
        <v>191</v>
      </c>
      <c r="E73" s="1" t="s">
        <v>3</v>
      </c>
      <c r="F73" s="2">
        <v>676335056</v>
      </c>
      <c r="G73" s="1"/>
      <c r="H73" s="1"/>
    </row>
    <row r="74" spans="1:9" ht="15.75" thickBot="1" x14ac:dyDescent="0.3">
      <c r="A74" s="1" t="s">
        <v>194</v>
      </c>
      <c r="B74">
        <v>73</v>
      </c>
      <c r="C74" s="1" t="s">
        <v>41</v>
      </c>
      <c r="D74" s="1" t="s">
        <v>193</v>
      </c>
      <c r="E74" s="1" t="s">
        <v>56</v>
      </c>
      <c r="F74" s="2">
        <v>618803690</v>
      </c>
      <c r="G74" s="1"/>
      <c r="H74" s="1"/>
    </row>
    <row r="75" spans="1:9" ht="15.75" thickBot="1" x14ac:dyDescent="0.3">
      <c r="A75" s="1" t="s">
        <v>197</v>
      </c>
      <c r="B75">
        <v>74</v>
      </c>
      <c r="C75" s="1" t="s">
        <v>195</v>
      </c>
      <c r="D75" s="1" t="s">
        <v>196</v>
      </c>
      <c r="E75" s="1" t="s">
        <v>28</v>
      </c>
      <c r="F75" s="2">
        <v>678336000</v>
      </c>
      <c r="G75" s="1"/>
      <c r="H75" s="1"/>
    </row>
    <row r="76" spans="1:9" ht="15.75" thickBot="1" x14ac:dyDescent="0.3">
      <c r="A76" s="1" t="s">
        <v>199</v>
      </c>
      <c r="B76">
        <v>75</v>
      </c>
      <c r="C76" s="1" t="s">
        <v>145</v>
      </c>
      <c r="D76" s="1" t="s">
        <v>198</v>
      </c>
      <c r="E76" s="1" t="s">
        <v>56</v>
      </c>
      <c r="F76" s="2">
        <v>603688977</v>
      </c>
      <c r="G76" s="1"/>
      <c r="H76" s="1"/>
    </row>
    <row r="77" spans="1:9" ht="15.75" thickBot="1" x14ac:dyDescent="0.3">
      <c r="A77" s="1" t="s">
        <v>202</v>
      </c>
      <c r="B77">
        <v>76</v>
      </c>
      <c r="C77" s="1" t="s">
        <v>200</v>
      </c>
      <c r="D77" s="1" t="s">
        <v>201</v>
      </c>
      <c r="E77" s="1" t="s">
        <v>3</v>
      </c>
      <c r="F77" s="2">
        <v>627344961</v>
      </c>
      <c r="G77" s="1"/>
      <c r="H77" s="1"/>
    </row>
    <row r="78" spans="1:9" ht="15.75" thickBot="1" x14ac:dyDescent="0.3">
      <c r="A78" s="1" t="s">
        <v>205</v>
      </c>
      <c r="B78">
        <v>77</v>
      </c>
      <c r="C78" s="1" t="s">
        <v>203</v>
      </c>
      <c r="D78" s="1" t="s">
        <v>204</v>
      </c>
      <c r="E78" s="1" t="s">
        <v>56</v>
      </c>
      <c r="F78" s="2">
        <v>687488924</v>
      </c>
      <c r="G78" s="1"/>
      <c r="H78" s="1"/>
    </row>
    <row r="79" spans="1:9" ht="15.75" thickBot="1" x14ac:dyDescent="0.3">
      <c r="A79" s="1" t="s">
        <v>207</v>
      </c>
      <c r="B79">
        <v>78</v>
      </c>
      <c r="C79" s="1" t="s">
        <v>66</v>
      </c>
      <c r="D79" s="1" t="s">
        <v>206</v>
      </c>
      <c r="E79" s="1" t="s">
        <v>56</v>
      </c>
      <c r="F79" s="1"/>
      <c r="G79" s="1"/>
      <c r="H79" s="1"/>
    </row>
    <row r="80" spans="1:9" ht="15.75" thickBot="1" x14ac:dyDescent="0.3">
      <c r="A80" s="1" t="s">
        <v>210</v>
      </c>
      <c r="B80">
        <v>79</v>
      </c>
      <c r="C80" s="1" t="s">
        <v>208</v>
      </c>
      <c r="D80" s="1" t="s">
        <v>209</v>
      </c>
      <c r="E80" s="1" t="s">
        <v>3</v>
      </c>
      <c r="F80" s="1"/>
      <c r="G80" s="1"/>
      <c r="H80" s="1"/>
    </row>
    <row r="81" spans="1:9" s="4" customFormat="1" ht="15.75" thickBot="1" x14ac:dyDescent="0.3">
      <c r="A81" s="3" t="s">
        <v>212</v>
      </c>
      <c r="B81">
        <v>80</v>
      </c>
      <c r="C81" s="3" t="s">
        <v>63</v>
      </c>
      <c r="D81" s="3" t="s">
        <v>211</v>
      </c>
      <c r="E81" s="3" t="s">
        <v>28</v>
      </c>
      <c r="F81" s="3"/>
      <c r="G81" s="3"/>
      <c r="H81" s="3" t="s">
        <v>213</v>
      </c>
      <c r="I81"/>
    </row>
    <row r="82" spans="1:9" ht="15.75" thickBot="1" x14ac:dyDescent="0.3">
      <c r="A82" s="1" t="s">
        <v>216</v>
      </c>
      <c r="B82">
        <v>81</v>
      </c>
      <c r="C82" s="1" t="s">
        <v>214</v>
      </c>
      <c r="D82" s="1" t="s">
        <v>215</v>
      </c>
      <c r="E82" s="1" t="s">
        <v>56</v>
      </c>
      <c r="F82" s="1"/>
      <c r="G82" s="1"/>
      <c r="H82" s="1"/>
    </row>
    <row r="83" spans="1:9" ht="15.75" thickBot="1" x14ac:dyDescent="0.3">
      <c r="A83" s="1" t="s">
        <v>218</v>
      </c>
      <c r="B83">
        <v>82</v>
      </c>
      <c r="C83" s="1" t="s">
        <v>66</v>
      </c>
      <c r="D83" s="1" t="s">
        <v>217</v>
      </c>
      <c r="E83" s="1" t="s">
        <v>3</v>
      </c>
      <c r="F83" s="2">
        <v>662292337</v>
      </c>
      <c r="G83" s="1"/>
      <c r="H83" s="1"/>
    </row>
    <row r="84" spans="1:9" ht="15.75" thickBot="1" x14ac:dyDescent="0.3">
      <c r="A84" s="1" t="s">
        <v>221</v>
      </c>
      <c r="B84">
        <v>83</v>
      </c>
      <c r="C84" s="1" t="s">
        <v>219</v>
      </c>
      <c r="D84" s="1" t="s">
        <v>220</v>
      </c>
      <c r="E84" s="1" t="s">
        <v>28</v>
      </c>
      <c r="F84" s="2">
        <v>633525808</v>
      </c>
      <c r="G84" s="1"/>
      <c r="H84" s="1"/>
    </row>
    <row r="85" spans="1:9" ht="15.75" thickBot="1" x14ac:dyDescent="0.3">
      <c r="A85" s="1" t="s">
        <v>224</v>
      </c>
      <c r="B85" s="13">
        <v>84</v>
      </c>
      <c r="C85" s="1" t="s">
        <v>222</v>
      </c>
      <c r="D85" s="1" t="s">
        <v>223</v>
      </c>
      <c r="E85" s="1" t="s">
        <v>28</v>
      </c>
      <c r="F85" s="20">
        <v>609325379</v>
      </c>
      <c r="G85" s="1"/>
      <c r="H85" s="1"/>
    </row>
    <row r="86" spans="1:9" ht="15.75" thickBot="1" x14ac:dyDescent="0.3">
      <c r="A86" s="1" t="s">
        <v>227</v>
      </c>
      <c r="B86">
        <v>85</v>
      </c>
      <c r="C86" s="1" t="s">
        <v>225</v>
      </c>
      <c r="D86" s="1" t="s">
        <v>226</v>
      </c>
      <c r="E86" s="1" t="s">
        <v>56</v>
      </c>
      <c r="F86" s="2">
        <v>606311115</v>
      </c>
      <c r="G86" s="1"/>
      <c r="H86" s="1"/>
    </row>
    <row r="87" spans="1:9" ht="15.75" thickBot="1" x14ac:dyDescent="0.3">
      <c r="A87" s="1" t="s">
        <v>230</v>
      </c>
      <c r="B87">
        <v>86</v>
      </c>
      <c r="C87" s="1" t="s">
        <v>228</v>
      </c>
      <c r="D87" s="1" t="s">
        <v>229</v>
      </c>
      <c r="E87" s="1" t="s">
        <v>56</v>
      </c>
      <c r="F87" s="2">
        <v>635941649</v>
      </c>
      <c r="G87" s="1"/>
      <c r="H87" s="1"/>
    </row>
    <row r="88" spans="1:9" ht="15.75" thickBot="1" x14ac:dyDescent="0.3">
      <c r="A88" s="1" t="s">
        <v>233</v>
      </c>
      <c r="B88">
        <v>87</v>
      </c>
      <c r="C88" s="1" t="s">
        <v>231</v>
      </c>
      <c r="D88" s="1" t="s">
        <v>232</v>
      </c>
      <c r="E88" s="1" t="s">
        <v>56</v>
      </c>
      <c r="F88" s="2">
        <v>675412637</v>
      </c>
      <c r="G88" s="8"/>
      <c r="H88" s="1"/>
    </row>
    <row r="89" spans="1:9" ht="15.75" thickBot="1" x14ac:dyDescent="0.3">
      <c r="A89" s="1" t="s">
        <v>236</v>
      </c>
      <c r="B89" s="13">
        <v>88</v>
      </c>
      <c r="C89" s="1" t="s">
        <v>234</v>
      </c>
      <c r="D89" s="1" t="s">
        <v>235</v>
      </c>
      <c r="E89" s="1" t="s">
        <v>636</v>
      </c>
      <c r="F89" s="2">
        <v>620486181</v>
      </c>
      <c r="G89" s="1"/>
      <c r="H89" s="1"/>
    </row>
    <row r="90" spans="1:9" ht="15.75" thickBot="1" x14ac:dyDescent="0.3">
      <c r="A90" s="1" t="s">
        <v>239</v>
      </c>
      <c r="B90">
        <v>89</v>
      </c>
      <c r="C90" s="1" t="s">
        <v>237</v>
      </c>
      <c r="D90" s="1" t="s">
        <v>238</v>
      </c>
      <c r="E90" s="1" t="s">
        <v>56</v>
      </c>
      <c r="F90" s="2">
        <v>636111249</v>
      </c>
      <c r="G90" s="1"/>
      <c r="H90" s="1"/>
    </row>
    <row r="91" spans="1:9" ht="15.75" thickBot="1" x14ac:dyDescent="0.3">
      <c r="A91" s="34" t="s">
        <v>242</v>
      </c>
      <c r="B91">
        <v>90</v>
      </c>
      <c r="C91" s="1" t="s">
        <v>240</v>
      </c>
      <c r="D91" s="1" t="s">
        <v>241</v>
      </c>
      <c r="E91" s="1" t="s">
        <v>28</v>
      </c>
      <c r="F91" s="2">
        <v>667261191</v>
      </c>
      <c r="G91" s="1"/>
      <c r="H91" s="1"/>
    </row>
    <row r="92" spans="1:9" ht="15.75" thickBot="1" x14ac:dyDescent="0.3">
      <c r="A92" s="1" t="s">
        <v>245</v>
      </c>
      <c r="B92">
        <v>91</v>
      </c>
      <c r="C92" s="1" t="s">
        <v>243</v>
      </c>
      <c r="D92" s="1" t="s">
        <v>244</v>
      </c>
      <c r="E92" s="1" t="s">
        <v>28</v>
      </c>
      <c r="F92" s="2">
        <v>670578174</v>
      </c>
      <c r="G92" s="1"/>
      <c r="H92" s="1"/>
    </row>
    <row r="93" spans="1:9" s="4" customFormat="1" ht="15.75" thickBot="1" x14ac:dyDescent="0.3">
      <c r="A93" s="3" t="s">
        <v>264</v>
      </c>
      <c r="B93" s="4">
        <v>92</v>
      </c>
      <c r="C93" s="3" t="s">
        <v>262</v>
      </c>
      <c r="D93" s="3" t="s">
        <v>263</v>
      </c>
      <c r="E93" s="27" t="s">
        <v>3</v>
      </c>
      <c r="F93" s="12">
        <v>645991795</v>
      </c>
      <c r="G93" s="21"/>
      <c r="H93" s="3" t="s">
        <v>282</v>
      </c>
      <c r="I93"/>
    </row>
    <row r="94" spans="1:9" ht="15.75" thickBot="1" x14ac:dyDescent="0.3">
      <c r="A94" s="1" t="s">
        <v>267</v>
      </c>
      <c r="B94">
        <v>93</v>
      </c>
      <c r="C94" s="1" t="s">
        <v>265</v>
      </c>
      <c r="D94" s="1" t="s">
        <v>266</v>
      </c>
      <c r="E94" s="1" t="s">
        <v>3</v>
      </c>
      <c r="F94" s="13"/>
      <c r="G94" s="1"/>
      <c r="H94" s="1"/>
    </row>
    <row r="95" spans="1:9" ht="15.75" thickBot="1" x14ac:dyDescent="0.3">
      <c r="A95" s="1" t="s">
        <v>270</v>
      </c>
      <c r="B95">
        <v>94</v>
      </c>
      <c r="C95" s="1" t="s">
        <v>268</v>
      </c>
      <c r="D95" s="1" t="s">
        <v>269</v>
      </c>
      <c r="E95" s="8" t="s">
        <v>56</v>
      </c>
      <c r="F95" s="11"/>
      <c r="G95" s="1"/>
      <c r="H95" s="1"/>
    </row>
    <row r="96" spans="1:9" ht="15.75" thickBot="1" x14ac:dyDescent="0.3">
      <c r="A96" s="1" t="s">
        <v>272</v>
      </c>
      <c r="B96">
        <v>95</v>
      </c>
      <c r="C96" s="1" t="s">
        <v>114</v>
      </c>
      <c r="D96" s="1" t="s">
        <v>271</v>
      </c>
      <c r="E96" s="8" t="s">
        <v>3</v>
      </c>
      <c r="F96" s="11"/>
      <c r="G96" s="1"/>
      <c r="H96" s="1"/>
    </row>
    <row r="97" spans="1:9" s="4" customFormat="1" ht="15.75" thickBot="1" x14ac:dyDescent="0.3">
      <c r="A97" s="3" t="s">
        <v>286</v>
      </c>
      <c r="B97" s="4">
        <v>96</v>
      </c>
      <c r="C97" s="3" t="s">
        <v>284</v>
      </c>
      <c r="D97" s="3" t="s">
        <v>285</v>
      </c>
      <c r="E97" s="3" t="s">
        <v>28</v>
      </c>
      <c r="F97" s="12">
        <v>629347391</v>
      </c>
      <c r="G97" s="30"/>
      <c r="H97" s="3" t="s">
        <v>287</v>
      </c>
    </row>
    <row r="98" spans="1:9" ht="15.75" thickBot="1" x14ac:dyDescent="0.3">
      <c r="A98" s="1" t="s">
        <v>289</v>
      </c>
      <c r="B98">
        <v>97</v>
      </c>
      <c r="C98" s="1" t="s">
        <v>100</v>
      </c>
      <c r="D98" s="1" t="s">
        <v>288</v>
      </c>
      <c r="E98" s="1" t="s">
        <v>3</v>
      </c>
      <c r="F98" s="2">
        <v>687467686</v>
      </c>
      <c r="G98" s="13"/>
      <c r="H98" s="1"/>
      <c r="I98" s="1"/>
    </row>
    <row r="99" spans="1:9" ht="15.75" thickBot="1" x14ac:dyDescent="0.3">
      <c r="A99" s="1" t="s">
        <v>292</v>
      </c>
      <c r="B99">
        <v>98</v>
      </c>
      <c r="C99" s="1" t="s">
        <v>290</v>
      </c>
      <c r="D99" s="1" t="s">
        <v>291</v>
      </c>
      <c r="E99" s="1" t="s">
        <v>28</v>
      </c>
      <c r="F99" s="2">
        <v>981522200</v>
      </c>
      <c r="G99" s="13"/>
      <c r="H99" s="13"/>
    </row>
    <row r="100" spans="1:9" ht="15.75" thickBot="1" x14ac:dyDescent="0.3">
      <c r="A100" s="1" t="s">
        <v>295</v>
      </c>
      <c r="B100">
        <v>99</v>
      </c>
      <c r="C100" s="1" t="s">
        <v>293</v>
      </c>
      <c r="D100" s="1" t="s">
        <v>294</v>
      </c>
      <c r="E100" s="1" t="s">
        <v>3</v>
      </c>
      <c r="F100" s="2">
        <v>629722035</v>
      </c>
    </row>
    <row r="101" spans="1:9" ht="15.75" thickBot="1" x14ac:dyDescent="0.3">
      <c r="A101" s="1" t="s">
        <v>298</v>
      </c>
      <c r="B101">
        <v>100</v>
      </c>
      <c r="C101" s="1" t="s">
        <v>296</v>
      </c>
      <c r="D101" s="1" t="s">
        <v>297</v>
      </c>
      <c r="E101" s="1" t="s">
        <v>3</v>
      </c>
      <c r="F101" s="2">
        <v>620469963</v>
      </c>
      <c r="G101" s="13"/>
      <c r="H101" s="13"/>
    </row>
    <row r="102" spans="1:9" ht="15.75" thickBot="1" x14ac:dyDescent="0.3">
      <c r="A102" s="1" t="s">
        <v>300</v>
      </c>
      <c r="B102">
        <v>101</v>
      </c>
      <c r="C102" s="1" t="s">
        <v>0</v>
      </c>
      <c r="D102" s="1" t="s">
        <v>299</v>
      </c>
      <c r="E102" s="1" t="s">
        <v>56</v>
      </c>
      <c r="F102" s="2">
        <v>981522447</v>
      </c>
      <c r="G102" s="13"/>
      <c r="H102" s="13"/>
    </row>
    <row r="103" spans="1:9" ht="15.75" thickBot="1" x14ac:dyDescent="0.3">
      <c r="A103" s="1" t="s">
        <v>303</v>
      </c>
      <c r="B103">
        <v>102</v>
      </c>
      <c r="C103" s="1" t="s">
        <v>301</v>
      </c>
      <c r="D103" s="1" t="s">
        <v>302</v>
      </c>
      <c r="E103" s="1" t="s">
        <v>28</v>
      </c>
      <c r="F103" s="2">
        <v>649336803</v>
      </c>
    </row>
    <row r="104" spans="1:9" ht="27" thickBot="1" x14ac:dyDescent="0.3">
      <c r="A104" s="1" t="s">
        <v>306</v>
      </c>
      <c r="B104">
        <v>103</v>
      </c>
      <c r="C104" s="1" t="s">
        <v>304</v>
      </c>
      <c r="D104" s="1" t="s">
        <v>305</v>
      </c>
      <c r="E104" s="1" t="s">
        <v>28</v>
      </c>
      <c r="F104" s="2">
        <v>692858295</v>
      </c>
      <c r="G104" s="13"/>
      <c r="H104" s="13"/>
    </row>
    <row r="105" spans="1:9" ht="15.75" thickBot="1" x14ac:dyDescent="0.3">
      <c r="A105" s="1" t="s">
        <v>308</v>
      </c>
      <c r="B105">
        <v>104</v>
      </c>
      <c r="C105" s="1" t="s">
        <v>97</v>
      </c>
      <c r="D105" s="1" t="s">
        <v>307</v>
      </c>
      <c r="E105" s="1" t="s">
        <v>28</v>
      </c>
      <c r="F105" s="2">
        <v>620143875</v>
      </c>
      <c r="G105" s="13"/>
      <c r="H105" s="13"/>
    </row>
    <row r="106" spans="1:9" s="4" customFormat="1" ht="15.75" thickBot="1" x14ac:dyDescent="0.3">
      <c r="A106" s="3" t="s">
        <v>311</v>
      </c>
      <c r="B106" s="4">
        <v>105</v>
      </c>
      <c r="C106" s="3" t="s">
        <v>309</v>
      </c>
      <c r="D106" s="3" t="s">
        <v>310</v>
      </c>
      <c r="E106" s="3" t="s">
        <v>56</v>
      </c>
      <c r="F106" s="12">
        <v>676310358</v>
      </c>
      <c r="H106" s="39" t="s">
        <v>326</v>
      </c>
      <c r="I106" s="30"/>
    </row>
    <row r="107" spans="1:9" ht="15.75" thickBot="1" x14ac:dyDescent="0.3">
      <c r="A107" s="1" t="s">
        <v>314</v>
      </c>
      <c r="B107">
        <v>106</v>
      </c>
      <c r="C107" s="1" t="s">
        <v>312</v>
      </c>
      <c r="D107" s="1" t="s">
        <v>313</v>
      </c>
      <c r="E107" s="1" t="s">
        <v>56</v>
      </c>
      <c r="F107" s="2">
        <v>660784714</v>
      </c>
      <c r="H107" s="13"/>
    </row>
    <row r="108" spans="1:9" ht="15.75" thickBot="1" x14ac:dyDescent="0.3">
      <c r="A108" s="1" t="s">
        <v>317</v>
      </c>
      <c r="B108">
        <v>107</v>
      </c>
      <c r="C108" s="1" t="s">
        <v>315</v>
      </c>
      <c r="D108" s="1" t="s">
        <v>316</v>
      </c>
      <c r="E108" s="1" t="s">
        <v>28</v>
      </c>
      <c r="F108" s="2">
        <v>639555974</v>
      </c>
    </row>
    <row r="109" spans="1:9" ht="15.75" thickBot="1" x14ac:dyDescent="0.3">
      <c r="A109" s="1" t="s">
        <v>320</v>
      </c>
      <c r="B109">
        <v>108</v>
      </c>
      <c r="C109" s="1" t="s">
        <v>318</v>
      </c>
      <c r="D109" s="1" t="s">
        <v>319</v>
      </c>
      <c r="E109" s="1" t="s">
        <v>56</v>
      </c>
      <c r="F109" s="2">
        <v>665070054</v>
      </c>
      <c r="H109" s="13"/>
    </row>
    <row r="110" spans="1:9" ht="15.75" thickBot="1" x14ac:dyDescent="0.3">
      <c r="A110" s="1" t="s">
        <v>323</v>
      </c>
      <c r="B110">
        <v>109</v>
      </c>
      <c r="C110" s="1" t="s">
        <v>321</v>
      </c>
      <c r="D110" s="1" t="s">
        <v>322</v>
      </c>
      <c r="E110" s="1" t="s">
        <v>28</v>
      </c>
      <c r="F110" s="2">
        <v>649347371</v>
      </c>
    </row>
    <row r="111" spans="1:9" ht="15.75" thickBot="1" x14ac:dyDescent="0.3">
      <c r="A111" s="1" t="s">
        <v>325</v>
      </c>
      <c r="B111">
        <v>110</v>
      </c>
      <c r="C111" s="1" t="s">
        <v>128</v>
      </c>
      <c r="D111" s="1" t="s">
        <v>324</v>
      </c>
      <c r="E111" s="1" t="s">
        <v>56</v>
      </c>
      <c r="F111" s="2">
        <v>605652435</v>
      </c>
      <c r="G111" s="13"/>
      <c r="H111" s="13"/>
    </row>
    <row r="112" spans="1:9" ht="27" thickBot="1" x14ac:dyDescent="0.3">
      <c r="A112" s="1" t="s">
        <v>335</v>
      </c>
      <c r="B112">
        <v>111</v>
      </c>
      <c r="C112" s="1" t="s">
        <v>336</v>
      </c>
      <c r="D112" s="1" t="s">
        <v>337</v>
      </c>
      <c r="E112" s="1" t="s">
        <v>56</v>
      </c>
      <c r="F112" s="2">
        <v>600336483</v>
      </c>
      <c r="G112" s="13"/>
      <c r="H112" s="13"/>
    </row>
    <row r="113" spans="1:8" ht="15.75" thickBot="1" x14ac:dyDescent="0.3">
      <c r="A113" s="1" t="s">
        <v>339</v>
      </c>
      <c r="B113">
        <v>112</v>
      </c>
      <c r="C113" s="1" t="s">
        <v>106</v>
      </c>
      <c r="D113" s="1" t="s">
        <v>338</v>
      </c>
      <c r="E113" s="1" t="s">
        <v>3</v>
      </c>
      <c r="F113" s="2">
        <v>649071750</v>
      </c>
      <c r="G113" s="13"/>
      <c r="H113" s="13"/>
    </row>
    <row r="114" spans="1:8" ht="15.75" thickBot="1" x14ac:dyDescent="0.3">
      <c r="A114" s="1" t="s">
        <v>341</v>
      </c>
      <c r="B114">
        <v>113</v>
      </c>
      <c r="C114" s="1" t="s">
        <v>125</v>
      </c>
      <c r="D114" s="1" t="s">
        <v>340</v>
      </c>
      <c r="E114" s="1" t="s">
        <v>3</v>
      </c>
      <c r="F114" s="1"/>
    </row>
    <row r="115" spans="1:8" ht="15.75" thickBot="1" x14ac:dyDescent="0.3">
      <c r="A115" s="1" t="s">
        <v>344</v>
      </c>
      <c r="B115">
        <v>114</v>
      </c>
      <c r="C115" s="1" t="s">
        <v>342</v>
      </c>
      <c r="D115" s="1" t="s">
        <v>343</v>
      </c>
      <c r="E115" s="1" t="s">
        <v>56</v>
      </c>
      <c r="F115" s="1"/>
    </row>
    <row r="116" spans="1:8" ht="15.75" thickBot="1" x14ac:dyDescent="0.3">
      <c r="A116" s="1" t="s">
        <v>334</v>
      </c>
      <c r="B116">
        <v>115</v>
      </c>
      <c r="C116" s="1" t="s">
        <v>345</v>
      </c>
      <c r="D116" s="1" t="s">
        <v>346</v>
      </c>
      <c r="E116" s="1" t="s">
        <v>56</v>
      </c>
      <c r="F116" s="2">
        <v>605525610</v>
      </c>
    </row>
    <row r="117" spans="1:8" ht="15.75" thickBot="1" x14ac:dyDescent="0.3">
      <c r="A117" s="1" t="s">
        <v>359</v>
      </c>
      <c r="B117">
        <v>116</v>
      </c>
      <c r="C117" s="1" t="s">
        <v>357</v>
      </c>
      <c r="D117" s="1" t="s">
        <v>358</v>
      </c>
      <c r="E117" s="1" t="s">
        <v>3</v>
      </c>
      <c r="F117" s="2">
        <v>677069300</v>
      </c>
    </row>
    <row r="118" spans="1:8" ht="15.75" thickBot="1" x14ac:dyDescent="0.3">
      <c r="A118" s="1" t="s">
        <v>348</v>
      </c>
      <c r="B118" s="13">
        <v>117</v>
      </c>
      <c r="C118" s="1" t="s">
        <v>222</v>
      </c>
      <c r="D118" s="1" t="s">
        <v>347</v>
      </c>
      <c r="E118" s="1" t="s">
        <v>56</v>
      </c>
      <c r="F118" s="2">
        <v>649211724</v>
      </c>
    </row>
    <row r="119" spans="1:8" ht="15.75" thickBot="1" x14ac:dyDescent="0.3">
      <c r="A119" s="1" t="s">
        <v>351</v>
      </c>
      <c r="B119">
        <v>118</v>
      </c>
      <c r="C119" s="1" t="s">
        <v>349</v>
      </c>
      <c r="D119" s="1" t="s">
        <v>350</v>
      </c>
      <c r="E119" s="1" t="s">
        <v>28</v>
      </c>
      <c r="F119" s="2">
        <v>981521099</v>
      </c>
      <c r="G119" s="13"/>
      <c r="H119" s="13"/>
    </row>
    <row r="120" spans="1:8" ht="15.75" thickBot="1" x14ac:dyDescent="0.3">
      <c r="A120" s="1" t="s">
        <v>353</v>
      </c>
      <c r="B120">
        <v>119</v>
      </c>
      <c r="C120" s="1" t="s">
        <v>29</v>
      </c>
      <c r="D120" s="1" t="s">
        <v>352</v>
      </c>
      <c r="E120" s="1" t="s">
        <v>28</v>
      </c>
      <c r="F120" s="2">
        <v>686120272</v>
      </c>
    </row>
    <row r="121" spans="1:8" ht="15.75" thickBot="1" x14ac:dyDescent="0.3">
      <c r="A121" s="34" t="s">
        <v>356</v>
      </c>
      <c r="B121">
        <v>120</v>
      </c>
      <c r="C121" s="1" t="s">
        <v>354</v>
      </c>
      <c r="D121" s="1" t="s">
        <v>355</v>
      </c>
      <c r="E121" s="1" t="s">
        <v>3</v>
      </c>
      <c r="F121" s="2">
        <v>659017686</v>
      </c>
    </row>
    <row r="122" spans="1:8" ht="15.75" thickBot="1" x14ac:dyDescent="0.3">
      <c r="A122" s="1" t="s">
        <v>362</v>
      </c>
      <c r="B122">
        <v>121</v>
      </c>
      <c r="C122" s="1" t="s">
        <v>360</v>
      </c>
      <c r="D122" s="1" t="s">
        <v>361</v>
      </c>
      <c r="E122" s="1" t="s">
        <v>3</v>
      </c>
      <c r="F122" s="2">
        <v>659038722</v>
      </c>
      <c r="G122" s="13"/>
      <c r="H122" s="13"/>
    </row>
    <row r="123" spans="1:8" ht="15.75" thickBot="1" x14ac:dyDescent="0.3">
      <c r="A123" s="1" t="s">
        <v>365</v>
      </c>
      <c r="B123">
        <v>122</v>
      </c>
      <c r="C123" s="1" t="s">
        <v>363</v>
      </c>
      <c r="D123" s="1" t="s">
        <v>364</v>
      </c>
      <c r="E123" s="1" t="s">
        <v>3</v>
      </c>
      <c r="F123" s="1"/>
      <c r="G123" s="13"/>
      <c r="H123" s="13"/>
    </row>
    <row r="124" spans="1:8" ht="15.75" thickBot="1" x14ac:dyDescent="0.3">
      <c r="A124" s="1" t="s">
        <v>368</v>
      </c>
      <c r="B124">
        <v>123</v>
      </c>
      <c r="C124" s="1" t="s">
        <v>366</v>
      </c>
      <c r="D124" s="1" t="s">
        <v>367</v>
      </c>
      <c r="E124" s="1" t="s">
        <v>3</v>
      </c>
      <c r="F124" s="2">
        <v>639488665</v>
      </c>
      <c r="G124" s="13"/>
      <c r="H124" s="13"/>
    </row>
    <row r="125" spans="1:8" ht="15.75" thickBot="1" x14ac:dyDescent="0.3">
      <c r="A125" s="1" t="s">
        <v>370</v>
      </c>
      <c r="B125">
        <v>124</v>
      </c>
      <c r="C125" s="1" t="s">
        <v>369</v>
      </c>
      <c r="D125" s="1" t="s">
        <v>51</v>
      </c>
      <c r="E125" s="1" t="s">
        <v>3</v>
      </c>
      <c r="F125" s="2">
        <v>629673956</v>
      </c>
    </row>
    <row r="126" spans="1:8" ht="15.75" thickBot="1" x14ac:dyDescent="0.3">
      <c r="A126" s="1" t="s">
        <v>373</v>
      </c>
      <c r="B126">
        <v>125</v>
      </c>
      <c r="C126" s="1" t="s">
        <v>371</v>
      </c>
      <c r="D126" s="1" t="s">
        <v>372</v>
      </c>
      <c r="E126" s="1" t="s">
        <v>28</v>
      </c>
      <c r="F126" s="2">
        <v>620992553</v>
      </c>
    </row>
    <row r="127" spans="1:8" ht="15.75" thickBot="1" x14ac:dyDescent="0.3">
      <c r="A127" s="1" t="s">
        <v>376</v>
      </c>
      <c r="B127">
        <v>126</v>
      </c>
      <c r="C127" s="1" t="s">
        <v>374</v>
      </c>
      <c r="D127" s="1" t="s">
        <v>375</v>
      </c>
      <c r="E127" s="6" t="s">
        <v>28</v>
      </c>
      <c r="F127" s="1"/>
      <c r="G127" s="13"/>
      <c r="H127" s="13"/>
    </row>
    <row r="128" spans="1:8" ht="15.75" thickBot="1" x14ac:dyDescent="0.3">
      <c r="A128" s="1" t="s">
        <v>379</v>
      </c>
      <c r="B128">
        <v>127</v>
      </c>
      <c r="C128" s="1" t="s">
        <v>377</v>
      </c>
      <c r="D128" s="1" t="s">
        <v>378</v>
      </c>
      <c r="E128" s="1" t="s">
        <v>3</v>
      </c>
      <c r="F128" s="2">
        <v>649856514</v>
      </c>
      <c r="G128" s="13"/>
      <c r="H128" s="13"/>
    </row>
    <row r="129" spans="1:8" ht="27" thickBot="1" x14ac:dyDescent="0.3">
      <c r="A129" s="1" t="s">
        <v>382</v>
      </c>
      <c r="B129" s="13">
        <v>128</v>
      </c>
      <c r="C129" s="1" t="s">
        <v>380</v>
      </c>
      <c r="D129" s="1" t="s">
        <v>381</v>
      </c>
      <c r="E129" s="6" t="s">
        <v>28</v>
      </c>
      <c r="F129" s="1"/>
    </row>
    <row r="130" spans="1:8" ht="15.75" thickBot="1" x14ac:dyDescent="0.3">
      <c r="A130" s="1" t="s">
        <v>385</v>
      </c>
      <c r="B130">
        <v>129</v>
      </c>
      <c r="C130" s="1" t="s">
        <v>383</v>
      </c>
      <c r="D130" s="1" t="s">
        <v>384</v>
      </c>
      <c r="E130" s="6" t="s">
        <v>28</v>
      </c>
      <c r="F130" s="1"/>
    </row>
    <row r="131" spans="1:8" ht="15.75" thickBot="1" x14ac:dyDescent="0.3">
      <c r="A131" s="1" t="s">
        <v>388</v>
      </c>
      <c r="B131">
        <v>130</v>
      </c>
      <c r="C131" s="1" t="s">
        <v>386</v>
      </c>
      <c r="D131" s="1" t="s">
        <v>387</v>
      </c>
      <c r="E131" s="1" t="s">
        <v>56</v>
      </c>
      <c r="F131" s="2">
        <v>615242216</v>
      </c>
    </row>
    <row r="132" spans="1:8" ht="15.75" thickBot="1" x14ac:dyDescent="0.3">
      <c r="A132" s="1" t="s">
        <v>390</v>
      </c>
      <c r="B132">
        <v>131</v>
      </c>
      <c r="C132" s="1" t="s">
        <v>63</v>
      </c>
      <c r="D132" s="1" t="s">
        <v>389</v>
      </c>
      <c r="E132" s="1" t="s">
        <v>56</v>
      </c>
      <c r="F132" s="2">
        <v>609058780</v>
      </c>
      <c r="G132" s="13"/>
      <c r="H132" s="13"/>
    </row>
    <row r="133" spans="1:8" ht="15.75" thickBot="1" x14ac:dyDescent="0.3">
      <c r="A133" s="1" t="s">
        <v>392</v>
      </c>
      <c r="B133" s="13">
        <v>132</v>
      </c>
      <c r="C133" s="1" t="s">
        <v>262</v>
      </c>
      <c r="D133" s="1" t="s">
        <v>391</v>
      </c>
      <c r="E133" s="1" t="s">
        <v>56</v>
      </c>
      <c r="F133" s="2">
        <v>618152113</v>
      </c>
      <c r="H133" s="13"/>
    </row>
    <row r="134" spans="1:8" ht="15.75" thickBot="1" x14ac:dyDescent="0.3">
      <c r="A134" s="1" t="s">
        <v>395</v>
      </c>
      <c r="B134">
        <v>133</v>
      </c>
      <c r="C134" s="1" t="s">
        <v>393</v>
      </c>
      <c r="D134" s="1" t="s">
        <v>394</v>
      </c>
      <c r="E134" s="1" t="s">
        <v>56</v>
      </c>
      <c r="F134" s="2">
        <v>619523548</v>
      </c>
      <c r="G134" s="13"/>
      <c r="H134" s="13"/>
    </row>
    <row r="135" spans="1:8" ht="15.75" thickBot="1" x14ac:dyDescent="0.3">
      <c r="A135" s="1" t="s">
        <v>397</v>
      </c>
      <c r="B135">
        <v>134</v>
      </c>
      <c r="C135" s="1" t="s">
        <v>44</v>
      </c>
      <c r="D135" s="1" t="s">
        <v>396</v>
      </c>
      <c r="E135" s="1" t="s">
        <v>56</v>
      </c>
      <c r="F135" s="2">
        <v>680820411</v>
      </c>
    </row>
    <row r="136" spans="1:8" ht="15.75" thickBot="1" x14ac:dyDescent="0.3">
      <c r="A136" s="1" t="s">
        <v>400</v>
      </c>
      <c r="B136">
        <v>135</v>
      </c>
      <c r="C136" s="1" t="s">
        <v>398</v>
      </c>
      <c r="D136" s="1" t="s">
        <v>399</v>
      </c>
      <c r="E136" s="1" t="s">
        <v>3</v>
      </c>
      <c r="F136" s="2">
        <v>649264912</v>
      </c>
      <c r="G136" s="13"/>
      <c r="H136" s="13"/>
    </row>
    <row r="137" spans="1:8" ht="15.75" thickBot="1" x14ac:dyDescent="0.3">
      <c r="A137" s="1" t="s">
        <v>403</v>
      </c>
      <c r="B137">
        <v>136</v>
      </c>
      <c r="C137" s="1" t="s">
        <v>401</v>
      </c>
      <c r="D137" s="1" t="s">
        <v>402</v>
      </c>
      <c r="E137" s="1" t="s">
        <v>3</v>
      </c>
      <c r="F137" s="2">
        <v>666148636</v>
      </c>
    </row>
    <row r="138" spans="1:8" ht="15.75" thickBot="1" x14ac:dyDescent="0.3">
      <c r="A138" s="1" t="s">
        <v>405</v>
      </c>
      <c r="B138">
        <v>137</v>
      </c>
      <c r="C138" s="1" t="s">
        <v>47</v>
      </c>
      <c r="D138" s="1" t="s">
        <v>404</v>
      </c>
      <c r="E138" s="1" t="s">
        <v>56</v>
      </c>
      <c r="F138" s="1"/>
    </row>
    <row r="139" spans="1:8" ht="15.75" thickBot="1" x14ac:dyDescent="0.3">
      <c r="A139" s="1" t="s">
        <v>407</v>
      </c>
      <c r="B139">
        <v>138</v>
      </c>
      <c r="C139" s="1" t="s">
        <v>0</v>
      </c>
      <c r="D139" s="1" t="s">
        <v>406</v>
      </c>
      <c r="E139" s="1" t="s">
        <v>3</v>
      </c>
      <c r="F139" s="2">
        <v>653904661</v>
      </c>
      <c r="G139" s="13"/>
      <c r="H139" s="13"/>
    </row>
    <row r="140" spans="1:8" ht="15.75" thickBot="1" x14ac:dyDescent="0.3">
      <c r="A140" s="1" t="s">
        <v>408</v>
      </c>
      <c r="B140">
        <v>139</v>
      </c>
      <c r="C140" s="1" t="s">
        <v>366</v>
      </c>
      <c r="D140" s="1" t="s">
        <v>367</v>
      </c>
      <c r="E140" s="1" t="s">
        <v>3</v>
      </c>
      <c r="F140" s="2">
        <v>639488665</v>
      </c>
      <c r="G140" s="13"/>
      <c r="H140" s="13"/>
    </row>
    <row r="141" spans="1:8" ht="15.75" thickBot="1" x14ac:dyDescent="0.3">
      <c r="A141" s="1" t="s">
        <v>400</v>
      </c>
      <c r="B141">
        <v>140</v>
      </c>
      <c r="C141" s="1" t="s">
        <v>398</v>
      </c>
      <c r="D141" s="1" t="s">
        <v>409</v>
      </c>
      <c r="E141" s="1" t="s">
        <v>3</v>
      </c>
      <c r="F141" s="2">
        <v>649264912</v>
      </c>
      <c r="G141" s="13"/>
      <c r="H141" s="13"/>
    </row>
    <row r="142" spans="1:8" ht="15.75" thickBot="1" x14ac:dyDescent="0.3">
      <c r="A142" s="1" t="s">
        <v>412</v>
      </c>
      <c r="B142">
        <v>141</v>
      </c>
      <c r="C142" s="1" t="s">
        <v>410</v>
      </c>
      <c r="D142" s="1" t="s">
        <v>411</v>
      </c>
      <c r="E142" s="1" t="s">
        <v>3</v>
      </c>
      <c r="F142" s="2">
        <v>654955243</v>
      </c>
    </row>
    <row r="143" spans="1:8" ht="15.75" thickBot="1" x14ac:dyDescent="0.3">
      <c r="A143" s="1" t="s">
        <v>415</v>
      </c>
      <c r="B143">
        <v>142</v>
      </c>
      <c r="C143" s="1" t="s">
        <v>413</v>
      </c>
      <c r="D143" s="1" t="s">
        <v>414</v>
      </c>
      <c r="E143" s="1" t="s">
        <v>28</v>
      </c>
      <c r="F143" s="2">
        <v>659443992</v>
      </c>
      <c r="H143" s="13"/>
    </row>
    <row r="144" spans="1:8" ht="15.75" thickBot="1" x14ac:dyDescent="0.3">
      <c r="A144" s="1" t="s">
        <v>418</v>
      </c>
      <c r="B144">
        <v>143</v>
      </c>
      <c r="C144" s="1" t="s">
        <v>416</v>
      </c>
      <c r="D144" s="1" t="s">
        <v>417</v>
      </c>
      <c r="E144" s="6" t="s">
        <v>28</v>
      </c>
      <c r="F144" s="1"/>
      <c r="G144" s="13"/>
      <c r="H144" s="13"/>
    </row>
    <row r="145" spans="1:8" ht="15.75" thickBot="1" x14ac:dyDescent="0.3">
      <c r="A145" s="1" t="s">
        <v>390</v>
      </c>
      <c r="B145">
        <v>144</v>
      </c>
      <c r="C145" s="1" t="s">
        <v>63</v>
      </c>
      <c r="D145" s="1" t="s">
        <v>389</v>
      </c>
      <c r="E145" s="1" t="s">
        <v>56</v>
      </c>
      <c r="F145" s="2">
        <v>609058780</v>
      </c>
      <c r="G145" s="13"/>
      <c r="H145" s="13"/>
    </row>
    <row r="146" spans="1:8" ht="15.75" thickBot="1" x14ac:dyDescent="0.3">
      <c r="A146" s="1" t="s">
        <v>421</v>
      </c>
      <c r="B146">
        <v>145</v>
      </c>
      <c r="C146" s="1" t="s">
        <v>419</v>
      </c>
      <c r="D146" s="1" t="s">
        <v>420</v>
      </c>
      <c r="E146" s="1" t="s">
        <v>3</v>
      </c>
      <c r="F146" s="6" t="s">
        <v>422</v>
      </c>
    </row>
    <row r="147" spans="1:8" ht="15.75" thickBot="1" x14ac:dyDescent="0.3">
      <c r="A147" s="1" t="s">
        <v>424</v>
      </c>
      <c r="B147">
        <v>146</v>
      </c>
      <c r="C147" s="1" t="s">
        <v>0</v>
      </c>
      <c r="D147" s="1" t="s">
        <v>423</v>
      </c>
      <c r="E147" s="1" t="s">
        <v>56</v>
      </c>
      <c r="F147" s="1"/>
      <c r="G147" s="13"/>
      <c r="H147" s="13"/>
    </row>
    <row r="148" spans="1:8" ht="15.75" thickBot="1" x14ac:dyDescent="0.3">
      <c r="A148" s="1" t="s">
        <v>426</v>
      </c>
      <c r="B148">
        <v>147</v>
      </c>
      <c r="C148" s="1" t="s">
        <v>401</v>
      </c>
      <c r="D148" s="1" t="s">
        <v>425</v>
      </c>
      <c r="E148" s="1" t="s">
        <v>56</v>
      </c>
      <c r="F148" s="2">
        <v>636074545</v>
      </c>
      <c r="H148" s="13"/>
    </row>
    <row r="149" spans="1:8" ht="15.75" thickBot="1" x14ac:dyDescent="0.3">
      <c r="A149" s="1" t="s">
        <v>429</v>
      </c>
      <c r="B149">
        <v>148</v>
      </c>
      <c r="C149" s="1" t="s">
        <v>427</v>
      </c>
      <c r="D149" s="1" t="s">
        <v>428</v>
      </c>
      <c r="E149" s="1" t="s">
        <v>28</v>
      </c>
      <c r="F149" s="2">
        <v>618816403</v>
      </c>
      <c r="G149" s="13"/>
      <c r="H149" s="13"/>
    </row>
    <row r="150" spans="1:8" ht="15.75" thickBot="1" x14ac:dyDescent="0.3">
      <c r="A150" s="1" t="s">
        <v>376</v>
      </c>
      <c r="B150">
        <v>149</v>
      </c>
      <c r="C150" s="1" t="s">
        <v>374</v>
      </c>
      <c r="D150" s="1" t="s">
        <v>375</v>
      </c>
      <c r="E150" s="6" t="s">
        <v>28</v>
      </c>
      <c r="F150" s="1"/>
      <c r="G150" s="13"/>
      <c r="H150" s="13"/>
    </row>
    <row r="151" spans="1:8" ht="15.75" thickBot="1" x14ac:dyDescent="0.3">
      <c r="A151" s="1" t="s">
        <v>431</v>
      </c>
      <c r="B151">
        <v>150</v>
      </c>
      <c r="C151" s="1" t="s">
        <v>7</v>
      </c>
      <c r="D151" s="1" t="s">
        <v>430</v>
      </c>
      <c r="E151" s="1" t="s">
        <v>3</v>
      </c>
      <c r="F151" s="2">
        <v>669450665</v>
      </c>
    </row>
    <row r="152" spans="1:8" ht="15.75" thickBot="1" x14ac:dyDescent="0.3">
      <c r="A152" s="1" t="s">
        <v>432</v>
      </c>
      <c r="B152">
        <v>151</v>
      </c>
      <c r="C152" s="1" t="s">
        <v>7</v>
      </c>
      <c r="D152" s="1" t="s">
        <v>430</v>
      </c>
      <c r="E152" s="1" t="s">
        <v>3</v>
      </c>
      <c r="F152" s="2">
        <v>669450665</v>
      </c>
    </row>
    <row r="153" spans="1:8" ht="15.75" thickBot="1" x14ac:dyDescent="0.3">
      <c r="A153" s="1" t="s">
        <v>435</v>
      </c>
      <c r="B153">
        <v>152</v>
      </c>
      <c r="C153" s="1" t="s">
        <v>433</v>
      </c>
      <c r="D153" s="1" t="s">
        <v>434</v>
      </c>
      <c r="E153" s="1" t="s">
        <v>3</v>
      </c>
      <c r="F153" s="2">
        <v>669786331</v>
      </c>
      <c r="G153" s="13"/>
      <c r="H153" s="13"/>
    </row>
    <row r="154" spans="1:8" ht="15.75" thickBot="1" x14ac:dyDescent="0.3">
      <c r="A154" s="1" t="s">
        <v>438</v>
      </c>
      <c r="B154">
        <v>153</v>
      </c>
      <c r="C154" s="1" t="s">
        <v>436</v>
      </c>
      <c r="D154" s="1" t="s">
        <v>437</v>
      </c>
      <c r="E154" s="6" t="s">
        <v>28</v>
      </c>
      <c r="F154" s="1"/>
    </row>
    <row r="155" spans="1:8" ht="15.75" thickBot="1" x14ac:dyDescent="0.3">
      <c r="A155" s="1" t="s">
        <v>441</v>
      </c>
      <c r="B155">
        <v>154</v>
      </c>
      <c r="C155" s="1" t="s">
        <v>439</v>
      </c>
      <c r="D155" s="1" t="s">
        <v>440</v>
      </c>
      <c r="E155" s="1" t="s">
        <v>3</v>
      </c>
      <c r="F155" s="2">
        <v>655467199</v>
      </c>
    </row>
    <row r="156" spans="1:8" ht="15.75" thickBot="1" x14ac:dyDescent="0.3">
      <c r="A156" s="1" t="s">
        <v>443</v>
      </c>
      <c r="B156">
        <v>155</v>
      </c>
      <c r="C156" s="1" t="s">
        <v>142</v>
      </c>
      <c r="D156" s="1" t="s">
        <v>442</v>
      </c>
      <c r="E156" s="1" t="s">
        <v>56</v>
      </c>
      <c r="F156" s="2">
        <v>650935297</v>
      </c>
      <c r="G156" s="13"/>
      <c r="H156" s="13"/>
    </row>
    <row r="157" spans="1:8" ht="15.75" thickBot="1" x14ac:dyDescent="0.3">
      <c r="A157" s="1" t="s">
        <v>445</v>
      </c>
      <c r="B157">
        <v>156</v>
      </c>
      <c r="C157" s="1" t="s">
        <v>369</v>
      </c>
      <c r="D157" s="1" t="s">
        <v>444</v>
      </c>
      <c r="E157" s="1" t="s">
        <v>28</v>
      </c>
      <c r="F157" s="2">
        <v>685622032</v>
      </c>
    </row>
    <row r="158" spans="1:8" ht="15.75" thickBot="1" x14ac:dyDescent="0.3">
      <c r="A158" s="1" t="s">
        <v>448</v>
      </c>
      <c r="B158">
        <v>157</v>
      </c>
      <c r="C158" s="1" t="s">
        <v>446</v>
      </c>
      <c r="D158" s="1" t="s">
        <v>447</v>
      </c>
      <c r="E158" s="1" t="s">
        <v>56</v>
      </c>
      <c r="F158" s="2">
        <v>609338784</v>
      </c>
    </row>
    <row r="159" spans="1:8" ht="15.75" thickBot="1" x14ac:dyDescent="0.3">
      <c r="A159" s="1" t="s">
        <v>365</v>
      </c>
      <c r="B159">
        <v>158</v>
      </c>
      <c r="C159" s="1" t="s">
        <v>363</v>
      </c>
      <c r="D159" s="1" t="s">
        <v>449</v>
      </c>
      <c r="E159" s="1" t="s">
        <v>3</v>
      </c>
      <c r="F159" s="1"/>
      <c r="G159" s="13"/>
      <c r="H159" s="13"/>
    </row>
    <row r="160" spans="1:8" ht="15.75" thickBot="1" x14ac:dyDescent="0.3">
      <c r="A160" s="1" t="s">
        <v>451</v>
      </c>
      <c r="B160">
        <v>159</v>
      </c>
      <c r="C160" s="1" t="s">
        <v>0</v>
      </c>
      <c r="D160" s="1" t="s">
        <v>450</v>
      </c>
      <c r="E160" s="1" t="s">
        <v>3</v>
      </c>
      <c r="F160" s="2">
        <v>654121916</v>
      </c>
      <c r="G160" s="13"/>
      <c r="H160" s="13"/>
    </row>
    <row r="161" spans="1:8" ht="15.75" thickBot="1" x14ac:dyDescent="0.3">
      <c r="A161" s="1" t="s">
        <v>415</v>
      </c>
      <c r="B161">
        <v>160</v>
      </c>
      <c r="C161" s="1" t="s">
        <v>413</v>
      </c>
      <c r="D161" s="1" t="s">
        <v>452</v>
      </c>
      <c r="E161" s="1" t="s">
        <v>28</v>
      </c>
      <c r="F161" s="2">
        <v>659443992</v>
      </c>
      <c r="H161" s="13"/>
    </row>
    <row r="162" spans="1:8" ht="15.75" thickBot="1" x14ac:dyDescent="0.3">
      <c r="A162" s="1" t="s">
        <v>160</v>
      </c>
      <c r="B162">
        <v>161</v>
      </c>
      <c r="C162" s="1" t="s">
        <v>453</v>
      </c>
      <c r="D162" s="1" t="s">
        <v>454</v>
      </c>
      <c r="E162" s="1" t="s">
        <v>3</v>
      </c>
      <c r="F162" s="1"/>
      <c r="G162" s="13"/>
      <c r="H162" s="13"/>
    </row>
    <row r="163" spans="1:8" ht="15.75" thickBot="1" x14ac:dyDescent="0.3">
      <c r="A163" s="1" t="s">
        <v>455</v>
      </c>
      <c r="B163">
        <v>162</v>
      </c>
      <c r="C163" s="1" t="s">
        <v>369</v>
      </c>
      <c r="D163" s="1" t="s">
        <v>444</v>
      </c>
      <c r="E163" s="1" t="s">
        <v>28</v>
      </c>
      <c r="F163" s="2">
        <v>685622032</v>
      </c>
    </row>
    <row r="164" spans="1:8" ht="27" thickBot="1" x14ac:dyDescent="0.3">
      <c r="A164" s="1" t="s">
        <v>458</v>
      </c>
      <c r="B164">
        <v>163</v>
      </c>
      <c r="C164" s="1" t="s">
        <v>456</v>
      </c>
      <c r="D164" s="1" t="s">
        <v>457</v>
      </c>
      <c r="E164" s="1" t="s">
        <v>3</v>
      </c>
      <c r="F164" s="2">
        <v>660285312</v>
      </c>
      <c r="G164" s="13"/>
      <c r="H164" s="13"/>
    </row>
    <row r="165" spans="1:8" ht="15.75" thickBot="1" x14ac:dyDescent="0.3">
      <c r="A165" s="1" t="s">
        <v>461</v>
      </c>
      <c r="B165">
        <v>164</v>
      </c>
      <c r="C165" s="1" t="s">
        <v>459</v>
      </c>
      <c r="D165" s="1" t="s">
        <v>460</v>
      </c>
      <c r="E165" s="1" t="s">
        <v>3</v>
      </c>
      <c r="F165" s="2">
        <v>635430080</v>
      </c>
      <c r="H165" s="13"/>
    </row>
    <row r="166" spans="1:8" ht="15.75" thickBot="1" x14ac:dyDescent="0.3">
      <c r="A166" s="1" t="s">
        <v>464</v>
      </c>
      <c r="B166">
        <v>165</v>
      </c>
      <c r="C166" s="1" t="s">
        <v>462</v>
      </c>
      <c r="D166" s="1" t="s">
        <v>463</v>
      </c>
      <c r="E166" s="1" t="s">
        <v>3</v>
      </c>
      <c r="F166" s="2">
        <v>699804231</v>
      </c>
    </row>
    <row r="167" spans="1:8" ht="15.75" thickBot="1" x14ac:dyDescent="0.3">
      <c r="A167" s="1" t="s">
        <v>467</v>
      </c>
      <c r="B167">
        <v>166</v>
      </c>
      <c r="C167" s="1" t="s">
        <v>465</v>
      </c>
      <c r="D167" s="1" t="s">
        <v>466</v>
      </c>
      <c r="E167" s="1" t="s">
        <v>56</v>
      </c>
      <c r="F167" s="2">
        <v>655484343</v>
      </c>
    </row>
    <row r="168" spans="1:8" ht="15.75" thickBot="1" x14ac:dyDescent="0.3">
      <c r="A168" s="1" t="s">
        <v>376</v>
      </c>
      <c r="B168">
        <v>167</v>
      </c>
      <c r="C168" s="1" t="s">
        <v>374</v>
      </c>
      <c r="D168" s="1" t="s">
        <v>375</v>
      </c>
      <c r="E168" s="6" t="s">
        <v>28</v>
      </c>
      <c r="F168" s="1"/>
      <c r="G168" s="13"/>
      <c r="H168" s="13"/>
    </row>
    <row r="169" spans="1:8" ht="15.75" thickBot="1" x14ac:dyDescent="0.3">
      <c r="A169" s="1" t="s">
        <v>469</v>
      </c>
      <c r="B169">
        <v>168</v>
      </c>
      <c r="C169" s="1" t="s">
        <v>44</v>
      </c>
      <c r="D169" s="1" t="s">
        <v>468</v>
      </c>
      <c r="E169" s="1" t="s">
        <v>3</v>
      </c>
      <c r="F169" s="2">
        <v>659382620</v>
      </c>
    </row>
    <row r="170" spans="1:8" ht="15.75" thickBot="1" x14ac:dyDescent="0.3">
      <c r="A170" s="1" t="s">
        <v>472</v>
      </c>
      <c r="B170">
        <v>169</v>
      </c>
      <c r="C170" s="1" t="s">
        <v>470</v>
      </c>
      <c r="D170" s="1" t="s">
        <v>471</v>
      </c>
      <c r="E170" s="1" t="s">
        <v>3</v>
      </c>
      <c r="F170" s="2">
        <v>639113145</v>
      </c>
      <c r="G170" s="13"/>
      <c r="H170" s="13"/>
    </row>
    <row r="171" spans="1:8" ht="15.75" thickBot="1" x14ac:dyDescent="0.3">
      <c r="A171" s="1" t="s">
        <v>407</v>
      </c>
      <c r="B171">
        <v>170</v>
      </c>
      <c r="C171" s="1" t="s">
        <v>473</v>
      </c>
      <c r="D171" s="1" t="s">
        <v>474</v>
      </c>
      <c r="E171" s="1" t="s">
        <v>3</v>
      </c>
      <c r="F171" s="2">
        <v>653904661</v>
      </c>
      <c r="G171" s="13"/>
      <c r="H171" s="13"/>
    </row>
    <row r="172" spans="1:8" ht="15.75" thickBot="1" x14ac:dyDescent="0.3">
      <c r="A172" s="1" t="s">
        <v>477</v>
      </c>
      <c r="B172">
        <v>171</v>
      </c>
      <c r="C172" s="1" t="s">
        <v>475</v>
      </c>
      <c r="D172" s="1" t="s">
        <v>476</v>
      </c>
      <c r="E172" s="1" t="s">
        <v>56</v>
      </c>
      <c r="F172" s="2">
        <v>666049133</v>
      </c>
    </row>
    <row r="173" spans="1:8" ht="15.75" thickBot="1" x14ac:dyDescent="0.3">
      <c r="A173" s="1" t="s">
        <v>477</v>
      </c>
      <c r="B173">
        <v>172</v>
      </c>
      <c r="C173" s="1" t="s">
        <v>475</v>
      </c>
      <c r="D173" s="1" t="s">
        <v>476</v>
      </c>
      <c r="E173" s="1" t="s">
        <v>56</v>
      </c>
      <c r="F173" s="2">
        <v>666049133</v>
      </c>
    </row>
    <row r="174" spans="1:8" ht="15.75" thickBot="1" x14ac:dyDescent="0.3">
      <c r="A174" s="1" t="s">
        <v>480</v>
      </c>
      <c r="B174">
        <v>173</v>
      </c>
      <c r="C174" s="1" t="s">
        <v>478</v>
      </c>
      <c r="D174" s="1" t="s">
        <v>479</v>
      </c>
      <c r="E174" s="1" t="s">
        <v>3</v>
      </c>
      <c r="F174" s="1"/>
      <c r="G174" s="13"/>
      <c r="H174" s="13"/>
    </row>
    <row r="175" spans="1:8" ht="15.75" thickBot="1" x14ac:dyDescent="0.3">
      <c r="A175" s="1" t="s">
        <v>483</v>
      </c>
      <c r="B175">
        <v>174</v>
      </c>
      <c r="C175" s="1" t="s">
        <v>481</v>
      </c>
      <c r="D175" s="1" t="s">
        <v>482</v>
      </c>
      <c r="E175" s="1" t="s">
        <v>3</v>
      </c>
      <c r="F175" s="2">
        <v>635779020</v>
      </c>
      <c r="G175" s="13"/>
      <c r="H175" s="13"/>
    </row>
    <row r="176" spans="1:8" ht="15.75" thickBot="1" x14ac:dyDescent="0.3">
      <c r="A176" s="1" t="s">
        <v>486</v>
      </c>
      <c r="B176">
        <v>175</v>
      </c>
      <c r="C176" s="1" t="s">
        <v>484</v>
      </c>
      <c r="D176" s="1" t="s">
        <v>485</v>
      </c>
      <c r="E176" s="1" t="s">
        <v>3</v>
      </c>
      <c r="F176" s="1"/>
      <c r="G176" s="13"/>
      <c r="H176" s="13"/>
    </row>
    <row r="177" spans="1:9" ht="15.75" thickBot="1" x14ac:dyDescent="0.3">
      <c r="A177" s="1" t="s">
        <v>489</v>
      </c>
      <c r="B177">
        <v>176</v>
      </c>
      <c r="C177" s="1" t="s">
        <v>487</v>
      </c>
      <c r="D177" s="1" t="s">
        <v>488</v>
      </c>
      <c r="E177" s="1" t="s">
        <v>3</v>
      </c>
      <c r="F177" s="6" t="s">
        <v>490</v>
      </c>
    </row>
    <row r="178" spans="1:9" ht="15.75" thickBot="1" x14ac:dyDescent="0.3">
      <c r="A178" s="1" t="s">
        <v>492</v>
      </c>
      <c r="B178">
        <v>177</v>
      </c>
      <c r="C178" s="1" t="s">
        <v>66</v>
      </c>
      <c r="D178" s="1" t="s">
        <v>491</v>
      </c>
      <c r="E178" s="1" t="s">
        <v>56</v>
      </c>
      <c r="F178" s="2">
        <v>690954815</v>
      </c>
    </row>
    <row r="179" spans="1:9" ht="15.75" thickBot="1" x14ac:dyDescent="0.3">
      <c r="A179" s="1" t="s">
        <v>494</v>
      </c>
      <c r="B179">
        <v>178</v>
      </c>
      <c r="C179" s="1" t="s">
        <v>19</v>
      </c>
      <c r="D179" s="1" t="s">
        <v>493</v>
      </c>
      <c r="E179" s="1" t="s">
        <v>3</v>
      </c>
      <c r="F179" s="2">
        <v>676506630</v>
      </c>
    </row>
    <row r="180" spans="1:9" ht="15.75" thickBot="1" x14ac:dyDescent="0.3">
      <c r="A180" s="3" t="s">
        <v>497</v>
      </c>
      <c r="B180">
        <v>179</v>
      </c>
      <c r="C180" s="3" t="s">
        <v>495</v>
      </c>
      <c r="D180" s="3" t="s">
        <v>496</v>
      </c>
      <c r="E180" s="3" t="s">
        <v>28</v>
      </c>
      <c r="F180" s="12">
        <v>691507736</v>
      </c>
      <c r="G180" s="13"/>
      <c r="H180" s="13"/>
    </row>
    <row r="181" spans="1:9" ht="15.75" thickBot="1" x14ac:dyDescent="0.3">
      <c r="A181" s="1" t="s">
        <v>499</v>
      </c>
      <c r="B181">
        <v>180</v>
      </c>
      <c r="C181" s="1" t="s">
        <v>47</v>
      </c>
      <c r="D181" s="1" t="s">
        <v>498</v>
      </c>
      <c r="E181" s="1" t="s">
        <v>3</v>
      </c>
      <c r="F181" s="1"/>
      <c r="H181" s="35" t="s">
        <v>572</v>
      </c>
    </row>
    <row r="182" spans="1:9" ht="15.75" thickBot="1" x14ac:dyDescent="0.3">
      <c r="A182" s="1" t="s">
        <v>502</v>
      </c>
      <c r="B182">
        <v>181</v>
      </c>
      <c r="C182" s="1" t="s">
        <v>500</v>
      </c>
      <c r="D182" s="1" t="s">
        <v>501</v>
      </c>
      <c r="E182" s="1" t="s">
        <v>3</v>
      </c>
      <c r="F182" s="2">
        <v>645899662</v>
      </c>
      <c r="G182" s="13"/>
      <c r="H182" s="13"/>
    </row>
    <row r="183" spans="1:9" ht="15.75" thickBot="1" x14ac:dyDescent="0.3">
      <c r="A183" s="3" t="s">
        <v>503</v>
      </c>
      <c r="B183">
        <v>182</v>
      </c>
      <c r="C183" s="3" t="s">
        <v>495</v>
      </c>
      <c r="D183" s="3" t="s">
        <v>496</v>
      </c>
      <c r="E183" s="3" t="s">
        <v>28</v>
      </c>
      <c r="F183" s="12">
        <v>691507736</v>
      </c>
      <c r="G183" s="13"/>
      <c r="H183" s="13"/>
    </row>
    <row r="184" spans="1:9" ht="15.75" thickBot="1" x14ac:dyDescent="0.3">
      <c r="A184" s="1" t="s">
        <v>506</v>
      </c>
      <c r="B184">
        <v>183</v>
      </c>
      <c r="C184" s="1" t="s">
        <v>504</v>
      </c>
      <c r="D184" s="1" t="s">
        <v>505</v>
      </c>
      <c r="E184" s="1" t="s">
        <v>3</v>
      </c>
      <c r="F184" s="2">
        <v>619523686</v>
      </c>
    </row>
    <row r="185" spans="1:9" ht="15.75" thickBot="1" x14ac:dyDescent="0.3">
      <c r="A185" s="1" t="s">
        <v>509</v>
      </c>
      <c r="B185">
        <v>184</v>
      </c>
      <c r="C185" s="1" t="s">
        <v>507</v>
      </c>
      <c r="D185" s="1" t="s">
        <v>508</v>
      </c>
      <c r="E185" s="1" t="s">
        <v>3</v>
      </c>
      <c r="F185" s="2">
        <v>650321108</v>
      </c>
      <c r="G185" s="13"/>
      <c r="H185" s="13"/>
    </row>
    <row r="186" spans="1:9" ht="15.75" thickBot="1" x14ac:dyDescent="0.3">
      <c r="A186" s="1" t="s">
        <v>511</v>
      </c>
      <c r="B186">
        <v>185</v>
      </c>
      <c r="C186" s="1" t="s">
        <v>100</v>
      </c>
      <c r="D186" s="1" t="s">
        <v>510</v>
      </c>
      <c r="E186" s="1" t="s">
        <v>3</v>
      </c>
      <c r="F186" s="2">
        <v>646426998</v>
      </c>
      <c r="G186" s="13"/>
      <c r="H186" s="13"/>
    </row>
    <row r="187" spans="1:9" ht="15.75" thickBot="1" x14ac:dyDescent="0.3">
      <c r="A187" s="1" t="s">
        <v>514</v>
      </c>
      <c r="B187">
        <v>186</v>
      </c>
      <c r="C187" s="1" t="s">
        <v>512</v>
      </c>
      <c r="D187" s="1" t="s">
        <v>513</v>
      </c>
      <c r="E187" s="1" t="s">
        <v>3</v>
      </c>
      <c r="F187" s="2">
        <v>651165134</v>
      </c>
      <c r="H187" s="13"/>
    </row>
    <row r="188" spans="1:9" ht="15.75" thickBot="1" x14ac:dyDescent="0.3">
      <c r="A188" s="1" t="s">
        <v>517</v>
      </c>
      <c r="B188">
        <v>187</v>
      </c>
      <c r="C188" s="1" t="s">
        <v>515</v>
      </c>
      <c r="D188" s="1" t="s">
        <v>516</v>
      </c>
      <c r="E188" s="1" t="s">
        <v>3</v>
      </c>
      <c r="F188" s="2">
        <v>686141017</v>
      </c>
    </row>
    <row r="189" spans="1:9" ht="15.75" thickBot="1" x14ac:dyDescent="0.3">
      <c r="A189" s="1" t="s">
        <v>519</v>
      </c>
      <c r="B189">
        <v>188</v>
      </c>
      <c r="C189" s="1" t="s">
        <v>214</v>
      </c>
      <c r="D189" s="1" t="s">
        <v>518</v>
      </c>
      <c r="E189" s="1" t="s">
        <v>3</v>
      </c>
      <c r="F189" s="2">
        <v>634517416</v>
      </c>
      <c r="G189" s="13"/>
      <c r="H189" s="13"/>
      <c r="I189" s="13"/>
    </row>
    <row r="190" spans="1:9" ht="15.75" thickBot="1" x14ac:dyDescent="0.3">
      <c r="A190" s="1" t="s">
        <v>522</v>
      </c>
      <c r="B190">
        <v>189</v>
      </c>
      <c r="C190" s="1" t="s">
        <v>520</v>
      </c>
      <c r="D190" s="1" t="s">
        <v>521</v>
      </c>
      <c r="E190" s="1" t="s">
        <v>3</v>
      </c>
      <c r="F190" s="2">
        <v>630936339</v>
      </c>
      <c r="G190" s="13"/>
      <c r="H190" s="13"/>
    </row>
    <row r="191" spans="1:9" ht="15.75" thickBot="1" x14ac:dyDescent="0.3">
      <c r="A191" s="1" t="s">
        <v>373</v>
      </c>
      <c r="B191">
        <v>190</v>
      </c>
      <c r="C191" s="1" t="s">
        <v>371</v>
      </c>
      <c r="D191" s="1" t="s">
        <v>372</v>
      </c>
      <c r="E191" s="1" t="s">
        <v>28</v>
      </c>
      <c r="F191" s="2">
        <v>683474245</v>
      </c>
    </row>
    <row r="192" spans="1:9" ht="15.75" thickBot="1" x14ac:dyDescent="0.3">
      <c r="A192" s="1" t="s">
        <v>351</v>
      </c>
      <c r="B192">
        <v>191</v>
      </c>
      <c r="C192" s="1" t="s">
        <v>349</v>
      </c>
      <c r="D192" s="1" t="s">
        <v>350</v>
      </c>
      <c r="E192" s="6" t="s">
        <v>28</v>
      </c>
      <c r="F192" s="1"/>
      <c r="G192" s="13"/>
      <c r="H192" s="13"/>
    </row>
    <row r="193" spans="1:8" ht="15.75" thickBot="1" x14ac:dyDescent="0.3">
      <c r="A193" s="1" t="s">
        <v>525</v>
      </c>
      <c r="B193">
        <v>192</v>
      </c>
      <c r="C193" s="1" t="s">
        <v>523</v>
      </c>
      <c r="D193" s="1" t="s">
        <v>524</v>
      </c>
      <c r="E193" s="1" t="s">
        <v>3</v>
      </c>
      <c r="F193" s="2">
        <v>629316158</v>
      </c>
    </row>
    <row r="194" spans="1:8" ht="15.75" thickBot="1" x14ac:dyDescent="0.3">
      <c r="A194" s="1" t="s">
        <v>526</v>
      </c>
      <c r="B194">
        <v>193</v>
      </c>
      <c r="C194" s="1" t="s">
        <v>63</v>
      </c>
      <c r="D194" s="1" t="s">
        <v>389</v>
      </c>
      <c r="E194" s="1" t="s">
        <v>56</v>
      </c>
      <c r="F194" s="2">
        <v>625590010</v>
      </c>
      <c r="G194" s="13"/>
      <c r="H194" s="13"/>
    </row>
    <row r="195" spans="1:8" ht="15.75" thickBot="1" x14ac:dyDescent="0.3">
      <c r="A195" s="1" t="s">
        <v>528</v>
      </c>
      <c r="B195">
        <v>194</v>
      </c>
      <c r="C195" s="1" t="s">
        <v>19</v>
      </c>
      <c r="D195" s="1" t="s">
        <v>527</v>
      </c>
      <c r="E195" s="1" t="s">
        <v>28</v>
      </c>
      <c r="F195" s="2">
        <v>639886986</v>
      </c>
    </row>
    <row r="196" spans="1:8" ht="15.75" thickBot="1" x14ac:dyDescent="0.3">
      <c r="A196" s="1" t="s">
        <v>531</v>
      </c>
      <c r="B196">
        <v>195</v>
      </c>
      <c r="C196" s="1" t="s">
        <v>529</v>
      </c>
      <c r="D196" s="1" t="s">
        <v>530</v>
      </c>
      <c r="E196" s="1" t="s">
        <v>56</v>
      </c>
      <c r="F196" s="1"/>
      <c r="H196" s="13"/>
    </row>
    <row r="197" spans="1:8" ht="15.75" thickBot="1" x14ac:dyDescent="0.3">
      <c r="A197" s="1" t="s">
        <v>534</v>
      </c>
      <c r="B197">
        <v>196</v>
      </c>
      <c r="C197" s="1" t="s">
        <v>532</v>
      </c>
      <c r="D197" s="1" t="s">
        <v>533</v>
      </c>
      <c r="E197" s="1" t="s">
        <v>56</v>
      </c>
      <c r="F197" s="2">
        <v>606937440</v>
      </c>
    </row>
    <row r="198" spans="1:8" ht="15.75" thickBot="1" x14ac:dyDescent="0.3">
      <c r="A198" s="1" t="s">
        <v>536</v>
      </c>
      <c r="B198">
        <v>197</v>
      </c>
      <c r="C198" s="1" t="s">
        <v>117</v>
      </c>
      <c r="D198" s="1" t="s">
        <v>535</v>
      </c>
      <c r="E198" s="1" t="s">
        <v>28</v>
      </c>
      <c r="F198" s="2">
        <v>678443660</v>
      </c>
      <c r="H198" s="1" t="s">
        <v>573</v>
      </c>
    </row>
    <row r="199" spans="1:8" ht="15.75" thickBot="1" x14ac:dyDescent="0.3">
      <c r="A199" s="1" t="s">
        <v>537</v>
      </c>
      <c r="B199">
        <v>198</v>
      </c>
      <c r="C199" s="1" t="s">
        <v>117</v>
      </c>
      <c r="D199" s="1" t="s">
        <v>535</v>
      </c>
      <c r="E199" s="1" t="s">
        <v>28</v>
      </c>
      <c r="F199" s="2">
        <v>678443660</v>
      </c>
      <c r="H199" s="1" t="s">
        <v>573</v>
      </c>
    </row>
    <row r="200" spans="1:8" ht="15.75" thickBot="1" x14ac:dyDescent="0.3">
      <c r="A200" s="1" t="s">
        <v>539</v>
      </c>
      <c r="B200">
        <v>199</v>
      </c>
      <c r="C200" s="1" t="s">
        <v>19</v>
      </c>
      <c r="D200" s="1" t="s">
        <v>538</v>
      </c>
      <c r="E200" s="1" t="s">
        <v>28</v>
      </c>
      <c r="F200" s="2">
        <v>639886986</v>
      </c>
      <c r="H200" s="1"/>
    </row>
    <row r="201" spans="1:8" ht="15.75" thickBot="1" x14ac:dyDescent="0.3">
      <c r="A201" s="1" t="s">
        <v>542</v>
      </c>
      <c r="B201">
        <v>200</v>
      </c>
      <c r="C201" s="1" t="s">
        <v>540</v>
      </c>
      <c r="D201" s="1" t="s">
        <v>541</v>
      </c>
      <c r="E201" s="1" t="s">
        <v>28</v>
      </c>
      <c r="F201" s="2">
        <v>626505408</v>
      </c>
      <c r="G201" s="13"/>
      <c r="H201" s="1"/>
    </row>
    <row r="202" spans="1:8" ht="15.75" thickBot="1" x14ac:dyDescent="0.3">
      <c r="A202" s="1" t="s">
        <v>545</v>
      </c>
      <c r="B202">
        <v>201</v>
      </c>
      <c r="C202" s="1" t="s">
        <v>543</v>
      </c>
      <c r="D202" s="1" t="s">
        <v>544</v>
      </c>
      <c r="E202" s="1" t="s">
        <v>28</v>
      </c>
      <c r="F202" s="2">
        <v>666015385</v>
      </c>
      <c r="H202" s="1"/>
    </row>
    <row r="203" spans="1:8" ht="15.75" thickBot="1" x14ac:dyDescent="0.3">
      <c r="A203" s="1" t="s">
        <v>548</v>
      </c>
      <c r="B203">
        <v>202</v>
      </c>
      <c r="C203" s="1" t="s">
        <v>546</v>
      </c>
      <c r="D203" s="1" t="s">
        <v>547</v>
      </c>
      <c r="E203" s="1" t="s">
        <v>3</v>
      </c>
      <c r="F203" s="2">
        <v>697686178</v>
      </c>
      <c r="G203" s="13"/>
      <c r="H203" s="1"/>
    </row>
    <row r="204" spans="1:8" ht="15.75" thickBot="1" x14ac:dyDescent="0.3">
      <c r="A204" s="1" t="s">
        <v>550</v>
      </c>
      <c r="B204">
        <v>203</v>
      </c>
      <c r="C204" s="1" t="s">
        <v>363</v>
      </c>
      <c r="D204" s="1" t="s">
        <v>549</v>
      </c>
      <c r="E204" s="1" t="s">
        <v>56</v>
      </c>
      <c r="F204" s="2">
        <v>699332063</v>
      </c>
      <c r="G204" s="13"/>
      <c r="H204" s="1"/>
    </row>
    <row r="205" spans="1:8" ht="15.75" thickBot="1" x14ac:dyDescent="0.3">
      <c r="A205" s="1" t="s">
        <v>553</v>
      </c>
      <c r="B205">
        <v>204</v>
      </c>
      <c r="C205" s="1" t="s">
        <v>551</v>
      </c>
      <c r="D205" s="1" t="s">
        <v>552</v>
      </c>
      <c r="E205" s="1" t="s">
        <v>3</v>
      </c>
      <c r="F205" s="2">
        <v>655512563</v>
      </c>
      <c r="H205" s="1"/>
    </row>
    <row r="206" spans="1:8" ht="15.75" thickBot="1" x14ac:dyDescent="0.3">
      <c r="A206" s="1" t="s">
        <v>556</v>
      </c>
      <c r="B206">
        <v>205</v>
      </c>
      <c r="C206" s="1" t="s">
        <v>554</v>
      </c>
      <c r="D206" s="1" t="s">
        <v>555</v>
      </c>
      <c r="E206" s="1" t="s">
        <v>3</v>
      </c>
      <c r="F206" s="2">
        <v>651614430</v>
      </c>
      <c r="G206" s="13"/>
      <c r="H206" s="1" t="s">
        <v>574</v>
      </c>
    </row>
    <row r="207" spans="1:8" ht="15.75" thickBot="1" x14ac:dyDescent="0.3">
      <c r="A207" s="1" t="s">
        <v>557</v>
      </c>
      <c r="B207">
        <v>206</v>
      </c>
      <c r="C207" s="1" t="s">
        <v>63</v>
      </c>
      <c r="D207" s="1" t="s">
        <v>444</v>
      </c>
      <c r="E207" s="1" t="s">
        <v>3</v>
      </c>
      <c r="F207" s="1"/>
      <c r="G207" s="13"/>
      <c r="H207" s="13"/>
    </row>
    <row r="208" spans="1:8" ht="15.75" thickBot="1" x14ac:dyDescent="0.3">
      <c r="A208" s="1" t="s">
        <v>560</v>
      </c>
      <c r="B208">
        <v>207</v>
      </c>
      <c r="C208" s="1" t="s">
        <v>558</v>
      </c>
      <c r="D208" s="1" t="s">
        <v>559</v>
      </c>
      <c r="E208" s="1" t="s">
        <v>28</v>
      </c>
      <c r="F208" s="2">
        <v>607158535</v>
      </c>
    </row>
    <row r="209" spans="1:8" ht="15.75" thickBot="1" x14ac:dyDescent="0.3">
      <c r="A209" s="1" t="s">
        <v>561</v>
      </c>
      <c r="B209">
        <v>208</v>
      </c>
      <c r="C209" s="1" t="s">
        <v>369</v>
      </c>
      <c r="D209" s="1" t="s">
        <v>51</v>
      </c>
      <c r="E209" s="1" t="s">
        <v>3</v>
      </c>
      <c r="F209" s="2">
        <v>629673956</v>
      </c>
    </row>
    <row r="210" spans="1:8" ht="15.75" thickBot="1" x14ac:dyDescent="0.3">
      <c r="A210" s="1" t="s">
        <v>563</v>
      </c>
      <c r="B210">
        <v>209</v>
      </c>
      <c r="C210" s="1" t="s">
        <v>465</v>
      </c>
      <c r="D210" s="1" t="s">
        <v>562</v>
      </c>
      <c r="E210" s="1" t="s">
        <v>3</v>
      </c>
      <c r="F210" s="2">
        <v>650569961</v>
      </c>
    </row>
    <row r="211" spans="1:8" ht="15.75" thickBot="1" x14ac:dyDescent="0.3">
      <c r="A211" s="1" t="s">
        <v>565</v>
      </c>
      <c r="B211">
        <v>210</v>
      </c>
      <c r="C211" s="1" t="s">
        <v>0</v>
      </c>
      <c r="D211" s="1" t="s">
        <v>564</v>
      </c>
      <c r="E211" s="1" t="s">
        <v>28</v>
      </c>
      <c r="F211" s="2">
        <v>652807382</v>
      </c>
      <c r="G211" s="13"/>
      <c r="H211" s="13"/>
    </row>
    <row r="212" spans="1:8" ht="15.75" thickBot="1" x14ac:dyDescent="0.3">
      <c r="A212" s="1" t="s">
        <v>182</v>
      </c>
      <c r="B212">
        <v>211</v>
      </c>
      <c r="C212" s="1" t="s">
        <v>180</v>
      </c>
      <c r="D212" s="1" t="s">
        <v>566</v>
      </c>
      <c r="E212" s="1" t="s">
        <v>3</v>
      </c>
      <c r="F212" s="1"/>
    </row>
    <row r="213" spans="1:8" ht="15.75" thickBot="1" x14ac:dyDescent="0.3">
      <c r="A213" s="1" t="s">
        <v>395</v>
      </c>
      <c r="B213">
        <v>212</v>
      </c>
      <c r="C213" s="1" t="s">
        <v>393</v>
      </c>
      <c r="D213" s="1" t="s">
        <v>394</v>
      </c>
      <c r="E213" s="1" t="s">
        <v>56</v>
      </c>
      <c r="F213" s="2">
        <v>619523548</v>
      </c>
      <c r="G213" s="13"/>
      <c r="H213" s="13"/>
    </row>
    <row r="214" spans="1:8" ht="15.75" thickBot="1" x14ac:dyDescent="0.3">
      <c r="A214" s="1" t="s">
        <v>144</v>
      </c>
      <c r="B214">
        <v>213</v>
      </c>
      <c r="C214" s="1" t="s">
        <v>142</v>
      </c>
      <c r="D214" s="1" t="s">
        <v>143</v>
      </c>
      <c r="E214" s="1" t="s">
        <v>56</v>
      </c>
      <c r="F214" s="2">
        <v>618109476</v>
      </c>
      <c r="G214" s="13"/>
      <c r="H214" s="13"/>
    </row>
    <row r="215" spans="1:8" ht="15.75" thickBot="1" x14ac:dyDescent="0.3">
      <c r="A215" s="36" t="s">
        <v>567</v>
      </c>
      <c r="B215">
        <v>214</v>
      </c>
      <c r="C215" s="36" t="s">
        <v>100</v>
      </c>
      <c r="D215" s="36" t="s">
        <v>151</v>
      </c>
      <c r="E215" s="36" t="s">
        <v>56</v>
      </c>
      <c r="F215" s="37">
        <v>660667498</v>
      </c>
      <c r="G215" s="13"/>
      <c r="H215" s="13"/>
    </row>
    <row r="216" spans="1:8" ht="15.75" thickBot="1" x14ac:dyDescent="0.3">
      <c r="A216" s="36" t="s">
        <v>568</v>
      </c>
      <c r="B216" s="13">
        <v>215</v>
      </c>
      <c r="C216" s="36" t="s">
        <v>262</v>
      </c>
      <c r="D216" s="36" t="s">
        <v>263</v>
      </c>
      <c r="E216" s="36" t="s">
        <v>3</v>
      </c>
      <c r="F216" s="37">
        <v>645991795</v>
      </c>
      <c r="H216" s="13"/>
    </row>
    <row r="217" spans="1:8" ht="15.75" thickBot="1" x14ac:dyDescent="0.3">
      <c r="A217" s="36" t="s">
        <v>569</v>
      </c>
      <c r="B217">
        <v>216</v>
      </c>
      <c r="C217" s="36" t="s">
        <v>66</v>
      </c>
      <c r="D217" s="36" t="s">
        <v>67</v>
      </c>
      <c r="E217" s="36" t="s">
        <v>3</v>
      </c>
      <c r="F217" s="36"/>
    </row>
    <row r="218" spans="1:8" ht="15.75" thickBot="1" x14ac:dyDescent="0.3">
      <c r="A218" s="38" t="s">
        <v>570</v>
      </c>
      <c r="B218">
        <v>217</v>
      </c>
      <c r="C218" s="36" t="s">
        <v>44</v>
      </c>
      <c r="D218" s="36" t="s">
        <v>87</v>
      </c>
      <c r="E218" s="36" t="s">
        <v>28</v>
      </c>
      <c r="F218" s="37">
        <v>659783879</v>
      </c>
    </row>
    <row r="219" spans="1:8" ht="15.75" thickBot="1" x14ac:dyDescent="0.3">
      <c r="A219" s="38" t="s">
        <v>571</v>
      </c>
      <c r="B219">
        <v>218</v>
      </c>
      <c r="C219" s="36" t="s">
        <v>16</v>
      </c>
      <c r="D219" s="36" t="s">
        <v>17</v>
      </c>
      <c r="E219" s="36" t="s">
        <v>3</v>
      </c>
      <c r="F219" s="37">
        <v>616662649</v>
      </c>
    </row>
    <row r="220" spans="1:8" ht="15.75" thickBot="1" x14ac:dyDescent="0.3">
      <c r="A220" s="52" t="s">
        <v>575</v>
      </c>
      <c r="B220">
        <v>219</v>
      </c>
      <c r="C220" s="40" t="s">
        <v>57</v>
      </c>
      <c r="D220" s="40" t="s">
        <v>58</v>
      </c>
      <c r="E220" s="51" t="s">
        <v>56</v>
      </c>
      <c r="F220" s="13"/>
      <c r="G220" s="13"/>
      <c r="H220" s="13"/>
    </row>
    <row r="221" spans="1:8" ht="15.75" thickBot="1" x14ac:dyDescent="0.3">
      <c r="A221" s="1" t="s">
        <v>580</v>
      </c>
      <c r="B221">
        <v>17</v>
      </c>
      <c r="C221" s="1" t="s">
        <v>47</v>
      </c>
      <c r="D221" s="1" t="s">
        <v>48</v>
      </c>
      <c r="E221" s="1" t="s">
        <v>28</v>
      </c>
      <c r="F221" s="1"/>
      <c r="G221" s="1"/>
      <c r="H221" s="1"/>
    </row>
    <row r="222" spans="1:8" ht="15.75" thickBot="1" x14ac:dyDescent="0.3">
      <c r="A222" s="41" t="s">
        <v>581</v>
      </c>
      <c r="B222">
        <v>63</v>
      </c>
      <c r="C222" s="1" t="s">
        <v>164</v>
      </c>
      <c r="D222" s="1" t="s">
        <v>165</v>
      </c>
      <c r="E222" s="1" t="s">
        <v>3</v>
      </c>
      <c r="F222" s="2">
        <v>671282074</v>
      </c>
    </row>
    <row r="223" spans="1:8" ht="15.75" thickBot="1" x14ac:dyDescent="0.3">
      <c r="A223" s="13" t="s">
        <v>582</v>
      </c>
      <c r="B223">
        <v>17</v>
      </c>
      <c r="C223" s="13" t="s">
        <v>47</v>
      </c>
      <c r="D223" s="13" t="s">
        <v>48</v>
      </c>
      <c r="E223" s="13" t="s">
        <v>28</v>
      </c>
      <c r="F223" s="13"/>
    </row>
    <row r="224" spans="1:8" ht="15.75" thickBot="1" x14ac:dyDescent="0.3">
      <c r="A224" s="50" t="s">
        <v>583</v>
      </c>
      <c r="B224" s="24">
        <v>19</v>
      </c>
      <c r="C224" s="25" t="s">
        <v>53</v>
      </c>
      <c r="D224" s="25" t="s">
        <v>54</v>
      </c>
      <c r="E224" s="25" t="s">
        <v>56</v>
      </c>
      <c r="F224" s="25"/>
    </row>
    <row r="225" spans="1:8" ht="15.75" thickBot="1" x14ac:dyDescent="0.3">
      <c r="A225" s="1" t="s">
        <v>584</v>
      </c>
      <c r="B225">
        <v>53</v>
      </c>
      <c r="C225" s="1" t="s">
        <v>142</v>
      </c>
      <c r="D225" s="1" t="s">
        <v>143</v>
      </c>
      <c r="E225" s="1" t="s">
        <v>56</v>
      </c>
      <c r="F225" s="2">
        <v>618109476</v>
      </c>
      <c r="G225" s="1"/>
      <c r="H225" s="1"/>
    </row>
    <row r="226" spans="1:8" ht="15.75" thickBot="1" x14ac:dyDescent="0.3">
      <c r="A226" s="50" t="s">
        <v>585</v>
      </c>
      <c r="B226">
        <v>194</v>
      </c>
      <c r="C226" s="1" t="s">
        <v>19</v>
      </c>
      <c r="D226" s="1" t="s">
        <v>527</v>
      </c>
      <c r="E226" s="1" t="s">
        <v>28</v>
      </c>
      <c r="F226" s="2">
        <v>639886986</v>
      </c>
    </row>
    <row r="227" spans="1:8" ht="15.75" thickBot="1" x14ac:dyDescent="0.3">
      <c r="A227" s="1" t="s">
        <v>587</v>
      </c>
      <c r="B227" s="2">
        <v>220</v>
      </c>
      <c r="C227" s="1" t="s">
        <v>262</v>
      </c>
      <c r="D227" s="1" t="s">
        <v>590</v>
      </c>
      <c r="E227" s="1" t="s">
        <v>28</v>
      </c>
      <c r="F227" s="2">
        <v>660667617</v>
      </c>
    </row>
    <row r="228" spans="1:8" ht="15.75" thickBot="1" x14ac:dyDescent="0.3">
      <c r="A228" s="1" t="s">
        <v>429</v>
      </c>
      <c r="B228" s="2">
        <v>221</v>
      </c>
      <c r="C228" s="1" t="s">
        <v>427</v>
      </c>
      <c r="D228" s="1" t="s">
        <v>591</v>
      </c>
      <c r="E228" s="1" t="s">
        <v>28</v>
      </c>
      <c r="F228" s="2">
        <v>618816403</v>
      </c>
      <c r="G228" s="13"/>
      <c r="H228" s="13"/>
    </row>
    <row r="229" spans="1:8" ht="15.75" thickBot="1" x14ac:dyDescent="0.3">
      <c r="A229" s="43" t="s">
        <v>588</v>
      </c>
      <c r="B229" s="2">
        <v>222</v>
      </c>
      <c r="C229" s="43" t="s">
        <v>592</v>
      </c>
      <c r="D229" s="43" t="s">
        <v>593</v>
      </c>
      <c r="E229" s="43" t="s">
        <v>56</v>
      </c>
      <c r="F229" s="44">
        <v>657091411</v>
      </c>
    </row>
    <row r="230" spans="1:8" ht="15.75" thickBot="1" x14ac:dyDescent="0.3">
      <c r="A230" s="43" t="s">
        <v>585</v>
      </c>
      <c r="B230" s="2">
        <v>223</v>
      </c>
      <c r="C230" s="43" t="s">
        <v>410</v>
      </c>
      <c r="D230" s="43" t="s">
        <v>594</v>
      </c>
      <c r="E230" s="43" t="s">
        <v>56</v>
      </c>
      <c r="F230" s="44">
        <v>696877646</v>
      </c>
    </row>
    <row r="231" spans="1:8" ht="15.75" thickBot="1" x14ac:dyDescent="0.3">
      <c r="A231" s="43" t="s">
        <v>586</v>
      </c>
      <c r="B231" s="2">
        <v>224</v>
      </c>
      <c r="C231" s="43" t="s">
        <v>595</v>
      </c>
      <c r="D231" s="43" t="s">
        <v>596</v>
      </c>
      <c r="E231" s="43" t="s">
        <v>28</v>
      </c>
      <c r="F231" s="44">
        <v>638201737</v>
      </c>
      <c r="G231" s="13"/>
      <c r="H231" s="13"/>
    </row>
    <row r="232" spans="1:8" ht="15.75" thickBot="1" x14ac:dyDescent="0.3">
      <c r="A232" s="43" t="s">
        <v>589</v>
      </c>
      <c r="B232" s="2">
        <v>225</v>
      </c>
      <c r="C232" s="43" t="s">
        <v>44</v>
      </c>
      <c r="D232" s="43" t="s">
        <v>597</v>
      </c>
      <c r="E232" s="43" t="s">
        <v>28</v>
      </c>
      <c r="F232" s="45">
        <v>646125042</v>
      </c>
    </row>
    <row r="233" spans="1:8" ht="15.75" thickBot="1" x14ac:dyDescent="0.3">
      <c r="A233" s="3" t="s">
        <v>586</v>
      </c>
      <c r="B233" s="1">
        <v>226</v>
      </c>
      <c r="C233" s="3" t="s">
        <v>595</v>
      </c>
      <c r="D233" s="3" t="s">
        <v>596</v>
      </c>
      <c r="E233" s="3" t="s">
        <v>28</v>
      </c>
      <c r="F233" s="12">
        <v>638201737</v>
      </c>
      <c r="G233" s="13"/>
      <c r="H233" s="13"/>
    </row>
    <row r="234" spans="1:8" ht="15.75" thickBot="1" x14ac:dyDescent="0.3">
      <c r="A234" s="1" t="s">
        <v>598</v>
      </c>
      <c r="B234">
        <v>43</v>
      </c>
      <c r="C234" s="1" t="s">
        <v>117</v>
      </c>
      <c r="D234" s="1" t="s">
        <v>118</v>
      </c>
      <c r="E234" s="1" t="s">
        <v>3</v>
      </c>
      <c r="F234" s="2">
        <v>981522200</v>
      </c>
    </row>
    <row r="235" spans="1:8" ht="15.75" thickBot="1" x14ac:dyDescent="0.3">
      <c r="A235" s="51" t="s">
        <v>601</v>
      </c>
      <c r="B235">
        <v>136</v>
      </c>
      <c r="C235" s="1" t="s">
        <v>401</v>
      </c>
      <c r="D235" s="1" t="s">
        <v>402</v>
      </c>
      <c r="E235" s="1" t="s">
        <v>3</v>
      </c>
      <c r="F235" s="2">
        <v>666148636</v>
      </c>
      <c r="H235" s="13"/>
    </row>
    <row r="236" spans="1:8" ht="15.75" thickBot="1" x14ac:dyDescent="0.3">
      <c r="A236" s="51" t="s">
        <v>617</v>
      </c>
      <c r="B236">
        <v>146</v>
      </c>
      <c r="C236" s="1" t="s">
        <v>0</v>
      </c>
      <c r="D236" s="1" t="s">
        <v>423</v>
      </c>
      <c r="E236" s="1" t="s">
        <v>56</v>
      </c>
      <c r="F236" s="1"/>
      <c r="G236" s="13"/>
      <c r="H236" s="13"/>
    </row>
    <row r="237" spans="1:8" ht="15.75" thickBot="1" x14ac:dyDescent="0.3">
      <c r="A237" s="51" t="s">
        <v>618</v>
      </c>
      <c r="B237">
        <v>196</v>
      </c>
      <c r="C237" s="1" t="s">
        <v>532</v>
      </c>
      <c r="D237" s="1" t="s">
        <v>533</v>
      </c>
      <c r="E237" s="1" t="s">
        <v>56</v>
      </c>
      <c r="F237" s="2">
        <v>606937440</v>
      </c>
    </row>
    <row r="238" spans="1:8" ht="15.75" thickBot="1" x14ac:dyDescent="0.3">
      <c r="A238" s="34" t="s">
        <v>619</v>
      </c>
      <c r="B238">
        <v>85</v>
      </c>
      <c r="C238" s="1" t="s">
        <v>225</v>
      </c>
      <c r="D238" s="1" t="s">
        <v>226</v>
      </c>
      <c r="E238" s="1" t="s">
        <v>56</v>
      </c>
      <c r="F238" s="2">
        <v>606311115</v>
      </c>
      <c r="G238" s="13"/>
      <c r="H238" s="13"/>
    </row>
    <row r="239" spans="1:8" ht="15.75" thickBot="1" x14ac:dyDescent="0.3">
      <c r="A239" s="1" t="s">
        <v>623</v>
      </c>
      <c r="B239">
        <v>227</v>
      </c>
      <c r="C239" s="1" t="s">
        <v>621</v>
      </c>
      <c r="D239" s="1" t="s">
        <v>622</v>
      </c>
      <c r="E239" s="1" t="s">
        <v>3</v>
      </c>
      <c r="F239" s="2">
        <v>351</v>
      </c>
    </row>
    <row r="240" spans="1:8" ht="15.75" thickBot="1" x14ac:dyDescent="0.3">
      <c r="A240" s="42" t="s">
        <v>620</v>
      </c>
      <c r="B240" s="2">
        <v>221</v>
      </c>
      <c r="C240" s="1" t="s">
        <v>427</v>
      </c>
      <c r="D240" s="1" t="s">
        <v>591</v>
      </c>
      <c r="E240" s="1" t="s">
        <v>28</v>
      </c>
      <c r="F240" s="2">
        <v>618816403</v>
      </c>
    </row>
    <row r="241" spans="1:8" ht="15.75" thickBot="1" x14ac:dyDescent="0.3">
      <c r="A241" s="34" t="s">
        <v>624</v>
      </c>
      <c r="B241">
        <v>72</v>
      </c>
      <c r="C241" s="1" t="s">
        <v>47</v>
      </c>
      <c r="D241" s="1" t="s">
        <v>191</v>
      </c>
      <c r="E241" s="1" t="s">
        <v>3</v>
      </c>
      <c r="F241" s="2">
        <v>676335056</v>
      </c>
    </row>
    <row r="242" spans="1:8" ht="15.75" thickBot="1" x14ac:dyDescent="0.3">
      <c r="A242" s="35" t="s">
        <v>625</v>
      </c>
      <c r="B242">
        <v>52</v>
      </c>
      <c r="C242" s="1" t="s">
        <v>139</v>
      </c>
      <c r="D242" s="1" t="s">
        <v>140</v>
      </c>
      <c r="E242" s="1" t="s">
        <v>56</v>
      </c>
      <c r="F242" s="2">
        <v>662572296</v>
      </c>
    </row>
    <row r="243" spans="1:8" ht="15.75" thickBot="1" x14ac:dyDescent="0.3">
      <c r="A243" s="34" t="s">
        <v>626</v>
      </c>
      <c r="B243">
        <v>69</v>
      </c>
      <c r="C243" s="1" t="s">
        <v>66</v>
      </c>
      <c r="D243" s="1" t="s">
        <v>183</v>
      </c>
      <c r="E243" s="1" t="s">
        <v>56</v>
      </c>
      <c r="F243" s="2">
        <v>619174891</v>
      </c>
      <c r="G243" s="1"/>
      <c r="H243" s="1"/>
    </row>
    <row r="244" spans="1:8" ht="15.75" thickBot="1" x14ac:dyDescent="0.3">
      <c r="A244" s="35" t="s">
        <v>629</v>
      </c>
      <c r="B244" s="4">
        <v>96</v>
      </c>
      <c r="C244" s="3" t="s">
        <v>284</v>
      </c>
      <c r="D244" s="3" t="s">
        <v>285</v>
      </c>
      <c r="E244" s="3" t="s">
        <v>28</v>
      </c>
      <c r="F244" s="12">
        <v>629347391</v>
      </c>
      <c r="G244" s="30"/>
      <c r="H244" s="3" t="s">
        <v>287</v>
      </c>
    </row>
    <row r="245" spans="1:8" ht="15.75" thickBot="1" x14ac:dyDescent="0.3">
      <c r="A245" s="1" t="s">
        <v>630</v>
      </c>
      <c r="B245" s="2">
        <v>228</v>
      </c>
      <c r="C245" s="1" t="s">
        <v>632</v>
      </c>
      <c r="D245" s="1" t="s">
        <v>633</v>
      </c>
      <c r="E245" s="1" t="s">
        <v>28</v>
      </c>
      <c r="F245" s="2">
        <v>686558433</v>
      </c>
    </row>
    <row r="246" spans="1:8" ht="15.75" thickBot="1" x14ac:dyDescent="0.3">
      <c r="A246" s="1" t="s">
        <v>631</v>
      </c>
      <c r="B246" s="2">
        <v>229</v>
      </c>
      <c r="C246" s="1" t="s">
        <v>634</v>
      </c>
      <c r="D246" s="1" t="s">
        <v>635</v>
      </c>
      <c r="E246" s="1" t="s">
        <v>3</v>
      </c>
      <c r="F246" s="2">
        <v>679150587</v>
      </c>
    </row>
    <row r="247" spans="1:8" ht="15.75" thickBot="1" x14ac:dyDescent="0.3">
      <c r="A247" s="1" t="s">
        <v>184</v>
      </c>
      <c r="B247" s="2">
        <v>230</v>
      </c>
      <c r="C247" s="1" t="s">
        <v>66</v>
      </c>
      <c r="D247" s="1" t="s">
        <v>183</v>
      </c>
      <c r="E247" s="1" t="s">
        <v>56</v>
      </c>
      <c r="F247" s="2">
        <v>619174891</v>
      </c>
    </row>
    <row r="248" spans="1:8" x14ac:dyDescent="0.25">
      <c r="A248" s="42"/>
    </row>
    <row r="252" spans="1:8" ht="15.75" thickBot="1" x14ac:dyDescent="0.3"/>
    <row r="253" spans="1:8" ht="15.75" thickBot="1" x14ac:dyDescent="0.3">
      <c r="A253" s="1"/>
    </row>
  </sheetData>
  <sortState xmlns:xlrd2="http://schemas.microsoft.com/office/spreadsheetml/2017/richdata2" ref="A2:I219">
    <sortCondition ref="B133"/>
  </sortState>
  <hyperlinks>
    <hyperlink ref="A20" r:id="rId1" xr:uid="{00000000-0004-0000-0000-000000000000}"/>
    <hyperlink ref="A121" r:id="rId2" xr:uid="{7D28AF90-1B81-4EF4-80A3-0D3B4C0F29F4}"/>
    <hyperlink ref="A91" r:id="rId3" xr:uid="{B0E3CA8E-24D3-4AB9-8918-F7FB67C2C355}"/>
    <hyperlink ref="A220" r:id="rId4" xr:uid="{C6C89D65-A30C-48D8-948F-4431CF224C86}"/>
    <hyperlink ref="A9" r:id="rId5" xr:uid="{E1CD9891-CA6B-4D69-829D-157CD86F1990}"/>
    <hyperlink ref="A30" r:id="rId6" xr:uid="{05E92DE6-8AB0-407E-9A67-2280CC50FA8C}"/>
    <hyperlink ref="A238" r:id="rId7" xr:uid="{BC4A1904-5163-48ED-90CF-64ECC4F2E247}"/>
    <hyperlink ref="A240" r:id="rId8" display="mailto:oplupes@gmail.com" xr:uid="{303B6750-0A2B-4819-B10F-0354534FA71F}"/>
    <hyperlink ref="A241" r:id="rId9" xr:uid="{13CA30E1-6876-453D-A82E-47EA9AEABAD8}"/>
    <hyperlink ref="A243" r:id="rId10" xr:uid="{D77A0EAD-F0EC-4F09-A120-F304346CFA30}"/>
  </hyperlinks>
  <pageMargins left="0.7" right="0.7" top="0.75" bottom="0.75" header="0.3" footer="0.3"/>
  <pageSetup paperSize="9" orientation="portrait" r:id="rId1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D9F586D-68E1-452B-BDAE-A637E7E6CD96}">
  <dimension ref="B1:Y31"/>
  <sheetViews>
    <sheetView zoomScale="60" zoomScaleNormal="60" workbookViewId="0">
      <selection activeCell="G1" sqref="G1"/>
    </sheetView>
  </sheetViews>
  <sheetFormatPr baseColWidth="10" defaultRowHeight="18" x14ac:dyDescent="0.25"/>
  <cols>
    <col min="1" max="1" width="4.5703125" style="13" customWidth="1"/>
    <col min="2" max="2" width="28.28515625" style="31" customWidth="1"/>
    <col min="3" max="3" width="22.5703125" style="13" customWidth="1"/>
    <col min="4" max="4" width="1.140625" style="13" customWidth="1"/>
    <col min="5" max="5" width="11" style="13" customWidth="1"/>
    <col min="6" max="6" width="1.28515625" style="13" customWidth="1"/>
    <col min="7" max="7" width="28.7109375" style="31" customWidth="1"/>
    <col min="8" max="8" width="29.85546875" style="13" customWidth="1"/>
    <col min="9" max="9" width="1.85546875" style="13" customWidth="1"/>
    <col min="10" max="10" width="33.28515625" style="13" bestFit="1" customWidth="1"/>
    <col min="11" max="11" width="23.85546875" style="13" customWidth="1"/>
    <col min="12" max="12" width="11.140625" style="13" customWidth="1"/>
    <col min="13" max="16384" width="11.42578125" style="13"/>
  </cols>
  <sheetData>
    <row r="1" spans="2:25" ht="80.099999999999994" customHeight="1" x14ac:dyDescent="0.25"/>
    <row r="2" spans="2:25" x14ac:dyDescent="0.25">
      <c r="B2" s="31" t="e">
        <f>ETIQUETA3!AE2</f>
        <v>#N/A</v>
      </c>
      <c r="G2" s="31" t="e">
        <f>ETIQUETA3!AF2</f>
        <v>#N/A</v>
      </c>
    </row>
    <row r="3" spans="2:25" x14ac:dyDescent="0.25">
      <c r="B3" s="31" t="e">
        <f>ETIQUETA3!AE3</f>
        <v>#N/A</v>
      </c>
      <c r="G3" s="31" t="e">
        <f>ETIQUETA3!AF3</f>
        <v>#N/A</v>
      </c>
    </row>
    <row r="4" spans="2:25" x14ac:dyDescent="0.25">
      <c r="K4" s="31"/>
      <c r="Q4" s="31"/>
      <c r="R4" s="31"/>
      <c r="S4" s="31"/>
      <c r="T4" s="31"/>
      <c r="U4" s="31"/>
      <c r="V4" s="31"/>
      <c r="W4" s="31"/>
      <c r="X4" s="31"/>
    </row>
    <row r="5" spans="2:25" x14ac:dyDescent="0.25">
      <c r="K5" s="31"/>
      <c r="Q5" s="31"/>
      <c r="R5" s="31"/>
      <c r="S5" s="31"/>
      <c r="T5" s="31"/>
      <c r="U5" s="31"/>
      <c r="V5" s="31"/>
      <c r="W5" s="31"/>
      <c r="X5" s="31"/>
    </row>
    <row r="6" spans="2:25" ht="60" x14ac:dyDescent="0.8">
      <c r="B6" s="32" t="e">
        <f>ETIQUETA3!AE4</f>
        <v>#N/A</v>
      </c>
      <c r="G6" s="32" t="e">
        <f>ETIQUETA3!AF4</f>
        <v>#N/A</v>
      </c>
      <c r="K6" s="32"/>
      <c r="Q6" s="32"/>
      <c r="R6" s="32"/>
      <c r="S6" s="32"/>
      <c r="T6" s="32"/>
      <c r="U6" s="32"/>
      <c r="V6" s="32"/>
      <c r="W6" s="32"/>
      <c r="X6" s="32"/>
      <c r="Y6" s="32"/>
    </row>
    <row r="7" spans="2:25" ht="80.099999999999994" customHeight="1" x14ac:dyDescent="0.25"/>
    <row r="8" spans="2:25" x14ac:dyDescent="0.25">
      <c r="B8" s="31" t="e">
        <f>ETIQUETA3!AG2</f>
        <v>#N/A</v>
      </c>
      <c r="G8" s="31" t="e">
        <f>ETIQUETA3!AH2</f>
        <v>#N/A</v>
      </c>
    </row>
    <row r="9" spans="2:25" x14ac:dyDescent="0.25">
      <c r="B9" s="31" t="e">
        <f>ETIQUETA3!AG3</f>
        <v>#N/A</v>
      </c>
      <c r="G9" s="31" t="e">
        <f>ETIQUETA3!AH3</f>
        <v>#N/A</v>
      </c>
    </row>
    <row r="12" spans="2:25" ht="60" x14ac:dyDescent="0.8">
      <c r="B12" s="32" t="e">
        <f>ETIQUETA3!AG4</f>
        <v>#N/A</v>
      </c>
      <c r="G12" s="32" t="e">
        <f>ETIQUETA3!AH4</f>
        <v>#N/A</v>
      </c>
    </row>
    <row r="13" spans="2:25" ht="80.099999999999994" customHeight="1" x14ac:dyDescent="0.25"/>
    <row r="14" spans="2:25" x14ac:dyDescent="0.25">
      <c r="B14" s="31" t="e">
        <f>ETIQUETA3!AI2</f>
        <v>#N/A</v>
      </c>
      <c r="G14" s="31" t="e">
        <f>ETIQUETA3!AJ2</f>
        <v>#N/A</v>
      </c>
    </row>
    <row r="15" spans="2:25" x14ac:dyDescent="0.25">
      <c r="B15" s="31" t="e">
        <f>ETIQUETA3!AI3</f>
        <v>#N/A</v>
      </c>
      <c r="G15" s="31" t="e">
        <f>ETIQUETA3!AJ3</f>
        <v>#N/A</v>
      </c>
    </row>
    <row r="18" spans="2:7" ht="60" x14ac:dyDescent="0.8">
      <c r="B18" s="32" t="e">
        <f>ETIQUETA3!AI4</f>
        <v>#N/A</v>
      </c>
      <c r="G18" s="32" t="e">
        <f>ETIQUETA3!AJ4</f>
        <v>#N/A</v>
      </c>
    </row>
    <row r="19" spans="2:7" ht="80.099999999999994" customHeight="1" x14ac:dyDescent="0.25"/>
    <row r="20" spans="2:7" x14ac:dyDescent="0.25">
      <c r="B20" s="31">
        <f>ETIQUETA3!AE20</f>
        <v>0</v>
      </c>
      <c r="G20" s="31">
        <f>ETIQUETA3!AJ20</f>
        <v>0</v>
      </c>
    </row>
    <row r="21" spans="2:7" x14ac:dyDescent="0.25">
      <c r="B21" s="31">
        <f>ETIQUETA3!AE21</f>
        <v>0</v>
      </c>
      <c r="G21" s="31">
        <f>ETIQUETA3!AJ21</f>
        <v>0</v>
      </c>
    </row>
    <row r="24" spans="2:7" ht="60" x14ac:dyDescent="0.8">
      <c r="B24" s="32">
        <f>ETIQUETA3!AE22</f>
        <v>0</v>
      </c>
      <c r="G24" s="32">
        <f>ETIQUETA3!AJ22</f>
        <v>0</v>
      </c>
    </row>
    <row r="25" spans="2:7" ht="80.099999999999994" customHeight="1" x14ac:dyDescent="0.25"/>
    <row r="26" spans="2:7" x14ac:dyDescent="0.25">
      <c r="B26" s="31">
        <f>ETIQUETA3!AE26</f>
        <v>0</v>
      </c>
      <c r="G26" s="31">
        <f>ETIQUETA3!AJ26</f>
        <v>0</v>
      </c>
    </row>
    <row r="27" spans="2:7" x14ac:dyDescent="0.25">
      <c r="B27" s="31">
        <f>ETIQUETA3!AE27</f>
        <v>0</v>
      </c>
      <c r="G27" s="31">
        <f>ETIQUETA3!AJ27</f>
        <v>0</v>
      </c>
    </row>
    <row r="30" spans="2:7" ht="60" x14ac:dyDescent="0.8">
      <c r="B30" s="32">
        <f>ETIQUETA3!AE28</f>
        <v>0</v>
      </c>
      <c r="G30" s="32">
        <f>ETIQUETA3!AJ28</f>
        <v>0</v>
      </c>
    </row>
    <row r="31" spans="2:7" ht="80.099999999999994" customHeight="1" x14ac:dyDescent="0.25"/>
  </sheetData>
  <pageMargins left="0.7" right="0.7" top="0.75" bottom="0.75" header="0.3" footer="0.3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DF33C76-94DD-4E01-9E68-E041E15A51C4}">
  <sheetPr>
    <pageSetUpPr fitToPage="1"/>
  </sheetPr>
  <dimension ref="B1:T30"/>
  <sheetViews>
    <sheetView zoomScale="40" zoomScaleNormal="40" workbookViewId="0">
      <selection activeCell="C34" sqref="C34"/>
    </sheetView>
  </sheetViews>
  <sheetFormatPr baseColWidth="10" defaultRowHeight="18" x14ac:dyDescent="0.25"/>
  <cols>
    <col min="1" max="1" width="4.5703125" style="13" customWidth="1"/>
    <col min="2" max="2" width="28.28515625" style="31" customWidth="1"/>
    <col min="3" max="3" width="22.5703125" style="13" customWidth="1"/>
    <col min="4" max="4" width="1.140625" style="13" customWidth="1"/>
    <col min="5" max="5" width="14.140625" style="13" customWidth="1"/>
    <col min="6" max="6" width="1.28515625" style="13" customWidth="1"/>
    <col min="7" max="7" width="28.7109375" style="31" customWidth="1"/>
    <col min="8" max="8" width="27.42578125" style="13" customWidth="1"/>
    <col min="9" max="9" width="1.85546875" style="13" customWidth="1"/>
    <col min="10" max="10" width="33.28515625" style="13" bestFit="1" customWidth="1"/>
    <col min="11" max="11" width="23.85546875" style="13" customWidth="1"/>
    <col min="12" max="12" width="11.140625" style="13" customWidth="1"/>
    <col min="13" max="16384" width="11.42578125" style="13"/>
  </cols>
  <sheetData>
    <row r="1" spans="2:20" ht="69.95" customHeight="1" x14ac:dyDescent="0.25"/>
    <row r="2" spans="2:20" x14ac:dyDescent="0.25">
      <c r="B2" s="31" t="str">
        <f>ETIQUETA3!A2</f>
        <v>41    comedor Comercial</v>
      </c>
      <c r="G2" s="31" t="str">
        <f>ETIQUETA3!B2</f>
        <v>74    comedor Comercial</v>
      </c>
    </row>
    <row r="3" spans="2:20" x14ac:dyDescent="0.25">
      <c r="B3" s="31" t="str">
        <f>ETIQUETA3!A3</f>
        <v>Elsa Abuin Boullon</v>
      </c>
      <c r="G3" s="31" t="str">
        <f>ETIQUETA3!B3</f>
        <v>JUANJAVIER SEIJOPENIDO</v>
      </c>
    </row>
    <row r="6" spans="2:20" ht="60" customHeight="1" x14ac:dyDescent="0.8">
      <c r="B6" s="32" t="str">
        <f>ETIQUETA3!A4</f>
        <v>C</v>
      </c>
      <c r="G6" s="32" t="str">
        <f>ETIQUETA3!B4</f>
        <v>C</v>
      </c>
    </row>
    <row r="7" spans="2:20" ht="84.95" customHeight="1" x14ac:dyDescent="0.25"/>
    <row r="8" spans="2:20" x14ac:dyDescent="0.25">
      <c r="B8" s="31" t="str">
        <f>ETIQUETA3!C2</f>
        <v>224    comedor Comercial</v>
      </c>
      <c r="G8" s="31" t="str">
        <f>ETIQUETA3!D2</f>
        <v>2    comedor I+D+i</v>
      </c>
    </row>
    <row r="9" spans="2:20" x14ac:dyDescent="0.25">
      <c r="B9" s="31" t="str">
        <f>ETIQUETA3!C3</f>
        <v>Alfonso Ibáñez Outeiro</v>
      </c>
      <c r="G9" s="31" t="str">
        <f>ETIQUETA3!D3</f>
        <v>MIGUEL RUIZ GARCIA</v>
      </c>
    </row>
    <row r="10" spans="2:20" x14ac:dyDescent="0.25">
      <c r="M10" s="31"/>
      <c r="N10" s="31"/>
      <c r="O10" s="31"/>
      <c r="P10" s="31"/>
      <c r="Q10" s="31"/>
      <c r="R10" s="31"/>
      <c r="S10" s="31"/>
      <c r="T10" s="31"/>
    </row>
    <row r="12" spans="2:20" ht="60" customHeight="1" x14ac:dyDescent="0.8">
      <c r="B12" s="32" t="str">
        <f>ETIQUETA3!C4</f>
        <v>C</v>
      </c>
      <c r="G12" s="32" t="str">
        <f>ETIQUETA3!D4</f>
        <v>I</v>
      </c>
    </row>
    <row r="13" spans="2:20" ht="84.95" customHeight="1" x14ac:dyDescent="0.25"/>
    <row r="14" spans="2:20" x14ac:dyDescent="0.25">
      <c r="B14" s="31" t="str">
        <f>ETIQUETA3!E2</f>
        <v>52    comedor Rocha</v>
      </c>
      <c r="G14" s="31" t="str">
        <f>ETIQUETA3!F2</f>
        <v>17    comedor Comercial</v>
      </c>
    </row>
    <row r="15" spans="2:20" x14ac:dyDescent="0.25">
      <c r="B15" s="31" t="str">
        <f>ETIQUETA3!E3</f>
        <v>Efrén De La Fuente Lamas</v>
      </c>
      <c r="G15" s="31" t="str">
        <f>ETIQUETA3!F3</f>
        <v>Manuel Regueiro Seoane</v>
      </c>
    </row>
    <row r="18" spans="2:14" ht="60" customHeight="1" x14ac:dyDescent="0.8">
      <c r="B18" s="32" t="str">
        <f>ETIQUETA3!E4</f>
        <v>R</v>
      </c>
      <c r="G18" s="32" t="str">
        <f>ETIQUETA3!F4</f>
        <v>C</v>
      </c>
    </row>
    <row r="19" spans="2:14" ht="84.95" customHeight="1" x14ac:dyDescent="0.25"/>
    <row r="20" spans="2:14" x14ac:dyDescent="0.25">
      <c r="B20" s="31" t="str">
        <f>ETIQUETA3!G2</f>
        <v>90    comedor Comercial</v>
      </c>
      <c r="G20" s="31" t="str">
        <f>ETIQUETA3!H2</f>
        <v>33    comedor Comercial</v>
      </c>
    </row>
    <row r="21" spans="2:14" x14ac:dyDescent="0.25">
      <c r="B21" s="31" t="str">
        <f>ETIQUETA3!G3</f>
        <v>Mauricio Adrián Vilar Galván</v>
      </c>
      <c r="G21" s="31" t="str">
        <f>ETIQUETA3!H3</f>
        <v>RODRIGO CAO</v>
      </c>
    </row>
    <row r="24" spans="2:14" ht="60" customHeight="1" x14ac:dyDescent="0.8">
      <c r="B24" s="32" t="str">
        <f>ETIQUETA3!G4</f>
        <v>C</v>
      </c>
      <c r="G24" s="32" t="str">
        <f>ETIQUETA3!H4</f>
        <v>C</v>
      </c>
    </row>
    <row r="25" spans="2:14" ht="84.95" customHeight="1" x14ac:dyDescent="0.25"/>
    <row r="26" spans="2:14" x14ac:dyDescent="0.25">
      <c r="B26" s="31" t="str">
        <f>ETIQUETA3!I2</f>
        <v>69    comedor Rocha</v>
      </c>
      <c r="G26" s="31" t="str">
        <f>ETIQUETA3!J2</f>
        <v>55    comedor Rocha</v>
      </c>
      <c r="M26" s="31"/>
      <c r="N26" s="31"/>
    </row>
    <row r="27" spans="2:14" x14ac:dyDescent="0.25">
      <c r="B27" s="31" t="str">
        <f>ETIQUETA3!I3</f>
        <v>Pablo Rial Pazos</v>
      </c>
      <c r="G27" s="31" t="str">
        <f>ETIQUETA3!J3</f>
        <v>JOSE LUIS BARRIO VILAS</v>
      </c>
      <c r="M27" s="31"/>
      <c r="N27" s="31"/>
    </row>
    <row r="28" spans="2:14" x14ac:dyDescent="0.25">
      <c r="M28" s="31"/>
      <c r="N28" s="31"/>
    </row>
    <row r="30" spans="2:14" ht="60" customHeight="1" x14ac:dyDescent="0.8">
      <c r="B30" s="32" t="str">
        <f>ETIQUETA3!I4</f>
        <v>R</v>
      </c>
      <c r="G30" s="32" t="str">
        <f>ETIQUETA3!J4</f>
        <v>R</v>
      </c>
    </row>
  </sheetData>
  <pageMargins left="0.7" right="0.7" top="0.75" bottom="0.75" header="0.3" footer="0.3"/>
  <pageSetup paperSize="9" scale="68" fitToHeight="0" orientation="portrait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5862CF3-16CA-47C1-A96E-1DE9572F68E8}">
  <sheetPr>
    <pageSetUpPr fitToPage="1"/>
  </sheetPr>
  <dimension ref="B1:G30"/>
  <sheetViews>
    <sheetView topLeftCell="A17" zoomScale="70" zoomScaleNormal="70" workbookViewId="0">
      <selection activeCell="C17" sqref="C17"/>
    </sheetView>
  </sheetViews>
  <sheetFormatPr baseColWidth="10" defaultRowHeight="18" x14ac:dyDescent="0.25"/>
  <cols>
    <col min="1" max="1" width="4.5703125" style="13" customWidth="1"/>
    <col min="2" max="2" width="28.28515625" style="31" customWidth="1"/>
    <col min="3" max="3" width="22.5703125" style="13" customWidth="1"/>
    <col min="4" max="4" width="1.140625" style="13" customWidth="1"/>
    <col min="5" max="5" width="14.140625" style="13" customWidth="1"/>
    <col min="6" max="6" width="1.28515625" style="13" customWidth="1"/>
    <col min="7" max="7" width="28.7109375" style="31" customWidth="1"/>
    <col min="8" max="8" width="27.42578125" style="13" customWidth="1"/>
    <col min="9" max="9" width="1.85546875" style="13" customWidth="1"/>
    <col min="10" max="10" width="33.28515625" style="13" bestFit="1" customWidth="1"/>
    <col min="11" max="11" width="23.85546875" style="13" customWidth="1"/>
    <col min="12" max="12" width="11.140625" style="13" customWidth="1"/>
    <col min="13" max="16384" width="11.42578125" style="13"/>
  </cols>
  <sheetData>
    <row r="1" spans="2:7" ht="69.95" customHeight="1" x14ac:dyDescent="0.25"/>
    <row r="2" spans="2:7" x14ac:dyDescent="0.25">
      <c r="B2" s="31" t="e">
        <f>ETIQUETA3!K2</f>
        <v>#N/A</v>
      </c>
      <c r="G2" s="31" t="e">
        <f>ETIQUETA3!L2</f>
        <v>#N/A</v>
      </c>
    </row>
    <row r="3" spans="2:7" x14ac:dyDescent="0.25">
      <c r="B3" s="31" t="e">
        <f>ETIQUETA3!K3</f>
        <v>#N/A</v>
      </c>
      <c r="G3" s="31" t="e">
        <f>ETIQUETA3!L3</f>
        <v>#N/A</v>
      </c>
    </row>
    <row r="6" spans="2:7" ht="60" customHeight="1" x14ac:dyDescent="0.8">
      <c r="B6" s="32" t="e">
        <f>ETIQUETA3!K4</f>
        <v>#N/A</v>
      </c>
      <c r="G6" s="32" t="e">
        <f>ETIQUETA3!L4</f>
        <v>#N/A</v>
      </c>
    </row>
    <row r="7" spans="2:7" ht="84.95" customHeight="1" x14ac:dyDescent="0.25"/>
    <row r="8" spans="2:7" x14ac:dyDescent="0.25">
      <c r="B8" s="31" t="e">
        <f>ETIQUETA3!M2</f>
        <v>#N/A</v>
      </c>
      <c r="G8" s="31" t="e">
        <f>ETIQUETA3!N2</f>
        <v>#N/A</v>
      </c>
    </row>
    <row r="9" spans="2:7" x14ac:dyDescent="0.25">
      <c r="B9" s="31" t="e">
        <f>ETIQUETA3!M3</f>
        <v>#N/A</v>
      </c>
      <c r="G9" s="31" t="e">
        <f>ETIQUETA3!N3</f>
        <v>#N/A</v>
      </c>
    </row>
    <row r="12" spans="2:7" ht="60" customHeight="1" x14ac:dyDescent="0.8">
      <c r="B12" s="32" t="e">
        <f>ETIQUETA3!M4</f>
        <v>#N/A</v>
      </c>
      <c r="G12" s="32" t="e">
        <f>ETIQUETA3!N4</f>
        <v>#N/A</v>
      </c>
    </row>
    <row r="13" spans="2:7" ht="84.95" customHeight="1" x14ac:dyDescent="0.25"/>
    <row r="14" spans="2:7" x14ac:dyDescent="0.25">
      <c r="B14" s="31" t="e">
        <f>ETIQUETA3!O2</f>
        <v>#N/A</v>
      </c>
      <c r="G14" s="31" t="e">
        <f>ETIQUETA3!P2</f>
        <v>#N/A</v>
      </c>
    </row>
    <row r="15" spans="2:7" x14ac:dyDescent="0.25">
      <c r="B15" s="31" t="e">
        <f>ETIQUETA3!O3</f>
        <v>#N/A</v>
      </c>
      <c r="G15" s="31" t="e">
        <f>ETIQUETA3!P3</f>
        <v>#N/A</v>
      </c>
    </row>
    <row r="18" spans="2:7" ht="60" customHeight="1" x14ac:dyDescent="0.8">
      <c r="B18" s="32" t="e">
        <f>ETIQUETA3!O4</f>
        <v>#N/A</v>
      </c>
      <c r="G18" s="32" t="e">
        <f>ETIQUETA3!P4</f>
        <v>#N/A</v>
      </c>
    </row>
    <row r="19" spans="2:7" ht="84.95" customHeight="1" x14ac:dyDescent="0.25"/>
    <row r="20" spans="2:7" x14ac:dyDescent="0.25">
      <c r="B20" s="31" t="e">
        <f>ETIQUETA3!Q2</f>
        <v>#N/A</v>
      </c>
      <c r="G20" s="31" t="e">
        <f>ETIQUETA3!R2</f>
        <v>#N/A</v>
      </c>
    </row>
    <row r="21" spans="2:7" x14ac:dyDescent="0.25">
      <c r="B21" s="31" t="e">
        <f>ETIQUETA3!Q3</f>
        <v>#N/A</v>
      </c>
      <c r="G21" s="31" t="e">
        <f>ETIQUETA3!R3</f>
        <v>#N/A</v>
      </c>
    </row>
    <row r="24" spans="2:7" ht="60" customHeight="1" x14ac:dyDescent="0.8">
      <c r="B24" s="32" t="e">
        <f>ETIQUETA3!Q4</f>
        <v>#N/A</v>
      </c>
      <c r="G24" s="32" t="e">
        <f>ETIQUETA3!R4</f>
        <v>#N/A</v>
      </c>
    </row>
    <row r="25" spans="2:7" ht="84.95" customHeight="1" x14ac:dyDescent="0.25"/>
    <row r="26" spans="2:7" x14ac:dyDescent="0.25">
      <c r="B26" s="31" t="e">
        <f>ETIQUETA3!S2</f>
        <v>#N/A</v>
      </c>
      <c r="G26" s="31" t="e">
        <f>ETIQUETA3!T2</f>
        <v>#N/A</v>
      </c>
    </row>
    <row r="27" spans="2:7" x14ac:dyDescent="0.25">
      <c r="B27" s="31" t="e">
        <f>ETIQUETA3!S3</f>
        <v>#N/A</v>
      </c>
      <c r="G27" s="31" t="e">
        <f>ETIQUETA3!T3</f>
        <v>#N/A</v>
      </c>
    </row>
    <row r="30" spans="2:7" ht="60" customHeight="1" x14ac:dyDescent="0.8">
      <c r="B30" s="32" t="e">
        <f>ETIQUETA3!S4</f>
        <v>#N/A</v>
      </c>
      <c r="G30" s="32" t="e">
        <f>ETIQUETA3!T4</f>
        <v>#N/A</v>
      </c>
    </row>
  </sheetData>
  <pageMargins left="0.7" right="0.7" top="0.75" bottom="0.75" header="0.3" footer="0.3"/>
  <pageSetup paperSize="9" scale="68" fitToHeight="0" orientation="portrait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BC935B0-1FED-49F7-AA05-12D0BD1343FE}">
  <sheetPr>
    <pageSetUpPr fitToPage="1"/>
  </sheetPr>
  <dimension ref="B1:S30"/>
  <sheetViews>
    <sheetView zoomScale="70" zoomScaleNormal="70" workbookViewId="0">
      <selection activeCell="J15" sqref="J15"/>
    </sheetView>
  </sheetViews>
  <sheetFormatPr baseColWidth="10" defaultRowHeight="18" x14ac:dyDescent="0.25"/>
  <cols>
    <col min="1" max="1" width="4.5703125" style="13" customWidth="1"/>
    <col min="2" max="2" width="28.28515625" style="31" customWidth="1"/>
    <col min="3" max="3" width="22.5703125" style="13" customWidth="1"/>
    <col min="4" max="4" width="1.140625" style="13" customWidth="1"/>
    <col min="5" max="5" width="14.140625" style="13" customWidth="1"/>
    <col min="6" max="6" width="1.28515625" style="13" customWidth="1"/>
    <col min="7" max="7" width="28.7109375" style="31" customWidth="1"/>
    <col min="8" max="8" width="27.42578125" style="13" customWidth="1"/>
    <col min="9" max="9" width="1.85546875" style="13" customWidth="1"/>
    <col min="10" max="10" width="33.28515625" style="13" bestFit="1" customWidth="1"/>
    <col min="11" max="11" width="23.85546875" style="13" customWidth="1"/>
    <col min="12" max="12" width="11.140625" style="13" customWidth="1"/>
    <col min="13" max="16384" width="11.42578125" style="13"/>
  </cols>
  <sheetData>
    <row r="1" spans="2:19" ht="69.95" customHeight="1" x14ac:dyDescent="0.25"/>
    <row r="2" spans="2:19" x14ac:dyDescent="0.25">
      <c r="B2" s="31" t="e">
        <f>ETIQUETA3!U2</f>
        <v>#N/A</v>
      </c>
      <c r="G2" s="31" t="e">
        <f>ETIQUETA3!V2</f>
        <v>#N/A</v>
      </c>
      <c r="M2" s="31"/>
      <c r="N2" s="31"/>
      <c r="O2" s="31"/>
      <c r="P2" s="31"/>
      <c r="Q2" s="31"/>
    </row>
    <row r="3" spans="2:19" x14ac:dyDescent="0.25">
      <c r="B3" s="31" t="e">
        <f>ETIQUETA3!U3</f>
        <v>#N/A</v>
      </c>
      <c r="G3" s="31" t="e">
        <f>ETIQUETA3!V3</f>
        <v>#N/A</v>
      </c>
      <c r="M3" s="31"/>
      <c r="N3" s="31"/>
      <c r="O3" s="31"/>
      <c r="P3" s="31"/>
      <c r="Q3" s="31"/>
    </row>
    <row r="4" spans="2:19" x14ac:dyDescent="0.25">
      <c r="S4" s="31"/>
    </row>
    <row r="5" spans="2:19" x14ac:dyDescent="0.25">
      <c r="S5" s="31"/>
    </row>
    <row r="6" spans="2:19" ht="60" customHeight="1" x14ac:dyDescent="0.8">
      <c r="B6" s="32" t="e">
        <f>ETIQUETA3!U4</f>
        <v>#N/A</v>
      </c>
      <c r="G6" s="32" t="e">
        <f>ETIQUETA3!V4</f>
        <v>#N/A</v>
      </c>
    </row>
    <row r="7" spans="2:19" ht="84.95" customHeight="1" x14ac:dyDescent="0.25"/>
    <row r="8" spans="2:19" x14ac:dyDescent="0.25">
      <c r="B8" s="31" t="e">
        <f>ETIQUETA3!W2</f>
        <v>#N/A</v>
      </c>
      <c r="G8" s="31" t="e">
        <f>ETIQUETA3!X2</f>
        <v>#N/A</v>
      </c>
    </row>
    <row r="9" spans="2:19" x14ac:dyDescent="0.25">
      <c r="B9" s="31" t="e">
        <f>ETIQUETA3!W3</f>
        <v>#N/A</v>
      </c>
      <c r="G9" s="31" t="e">
        <f>ETIQUETA3!X3</f>
        <v>#N/A</v>
      </c>
      <c r="K9" s="31"/>
    </row>
    <row r="10" spans="2:19" x14ac:dyDescent="0.25">
      <c r="K10" s="31"/>
    </row>
    <row r="12" spans="2:19" ht="60" customHeight="1" x14ac:dyDescent="0.8">
      <c r="B12" s="32" t="e">
        <f>ETIQUETA3!W4</f>
        <v>#N/A</v>
      </c>
      <c r="G12" s="32" t="e">
        <f>ETIQUETA3!X4</f>
        <v>#N/A</v>
      </c>
    </row>
    <row r="13" spans="2:19" ht="84.95" customHeight="1" x14ac:dyDescent="0.35">
      <c r="B13" s="33"/>
      <c r="G13" s="33"/>
    </row>
    <row r="14" spans="2:19" x14ac:dyDescent="0.25">
      <c r="B14" s="31" t="e">
        <f>ETIQUETA3!Y2</f>
        <v>#N/A</v>
      </c>
      <c r="G14" s="31" t="e">
        <f>ETIQUETA3!Z2</f>
        <v>#N/A</v>
      </c>
    </row>
    <row r="15" spans="2:19" x14ac:dyDescent="0.25">
      <c r="B15" s="31" t="e">
        <f>ETIQUETA3!Y3</f>
        <v>#N/A</v>
      </c>
      <c r="G15" s="31" t="e">
        <f>ETIQUETA3!Z3</f>
        <v>#N/A</v>
      </c>
    </row>
    <row r="17" spans="2:17" x14ac:dyDescent="0.25">
      <c r="M17" s="31"/>
      <c r="N17" s="31"/>
      <c r="O17" s="31"/>
      <c r="P17" s="31"/>
      <c r="Q17" s="31"/>
    </row>
    <row r="18" spans="2:17" ht="60" customHeight="1" x14ac:dyDescent="0.8">
      <c r="B18" s="32" t="e">
        <f>ETIQUETA3!Y4</f>
        <v>#N/A</v>
      </c>
      <c r="G18" s="32" t="e">
        <f>ETIQUETA3!Z4</f>
        <v>#N/A</v>
      </c>
      <c r="M18" s="31"/>
      <c r="N18" s="31"/>
      <c r="O18" s="31"/>
      <c r="P18" s="31"/>
      <c r="Q18" s="31"/>
    </row>
    <row r="19" spans="2:17" ht="84.95" customHeight="1" x14ac:dyDescent="0.25"/>
    <row r="20" spans="2:17" x14ac:dyDescent="0.25">
      <c r="B20" s="31" t="e">
        <f>ETIQUETA3!AA2</f>
        <v>#N/A</v>
      </c>
      <c r="G20" s="31" t="e">
        <f>ETIQUETA3!AB2</f>
        <v>#N/A</v>
      </c>
    </row>
    <row r="21" spans="2:17" x14ac:dyDescent="0.25">
      <c r="B21" s="31" t="e">
        <f>ETIQUETA3!AA3</f>
        <v>#N/A</v>
      </c>
      <c r="G21" s="31" t="e">
        <f>ETIQUETA3!AB3</f>
        <v>#N/A</v>
      </c>
    </row>
    <row r="24" spans="2:17" ht="60" customHeight="1" x14ac:dyDescent="0.8">
      <c r="B24" s="32" t="e">
        <f>ETIQUETA3!AA4</f>
        <v>#N/A</v>
      </c>
      <c r="G24" s="32" t="e">
        <f>ETIQUETA3!AB4</f>
        <v>#N/A</v>
      </c>
    </row>
    <row r="25" spans="2:17" ht="84.95" customHeight="1" x14ac:dyDescent="0.25"/>
    <row r="26" spans="2:17" x14ac:dyDescent="0.25">
      <c r="B26" s="31" t="e">
        <f>ETIQUETA3!AC2</f>
        <v>#N/A</v>
      </c>
      <c r="G26" s="31" t="e">
        <f>ETIQUETA3!AD2</f>
        <v>#N/A</v>
      </c>
    </row>
    <row r="27" spans="2:17" x14ac:dyDescent="0.25">
      <c r="B27" s="31" t="e">
        <f>ETIQUETA3!AC3</f>
        <v>#N/A</v>
      </c>
      <c r="G27" s="31" t="e">
        <f>ETIQUETA3!AD3</f>
        <v>#N/A</v>
      </c>
    </row>
    <row r="30" spans="2:17" ht="60" customHeight="1" x14ac:dyDescent="0.8">
      <c r="B30" s="32" t="e">
        <f>ETIQUETA3!AC4</f>
        <v>#N/A</v>
      </c>
      <c r="G30" s="32" t="e">
        <f>ETIQUETA3!Z4</f>
        <v>#N/A</v>
      </c>
      <c r="K30" s="32"/>
    </row>
  </sheetData>
  <pageMargins left="0.7" right="0.7" top="0.75" bottom="0.75" header="0.3" footer="0.3"/>
  <pageSetup paperSize="9" scale="68" fitToHeight="0" orientation="portrait" r:id="rId1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56A39CF-550E-42D1-A0E9-785D06764B98}">
  <sheetPr>
    <pageSetUpPr fitToPage="1"/>
  </sheetPr>
  <dimension ref="B1:Y30"/>
  <sheetViews>
    <sheetView topLeftCell="A19" zoomScale="70" zoomScaleNormal="70" workbookViewId="0">
      <selection activeCell="J1" sqref="J1"/>
    </sheetView>
  </sheetViews>
  <sheetFormatPr baseColWidth="10" defaultRowHeight="18" x14ac:dyDescent="0.25"/>
  <cols>
    <col min="1" max="1" width="4.5703125" style="13" customWidth="1"/>
    <col min="2" max="2" width="28.28515625" style="31" customWidth="1"/>
    <col min="3" max="3" width="22.5703125" style="13" customWidth="1"/>
    <col min="4" max="4" width="1.140625" style="13" customWidth="1"/>
    <col min="5" max="5" width="14.140625" style="13" customWidth="1"/>
    <col min="6" max="6" width="1.28515625" style="13" customWidth="1"/>
    <col min="7" max="7" width="28.7109375" style="31" customWidth="1"/>
    <col min="8" max="8" width="27.42578125" style="13" customWidth="1"/>
    <col min="9" max="9" width="1.85546875" style="13" customWidth="1"/>
    <col min="10" max="10" width="33.28515625" style="13" bestFit="1" customWidth="1"/>
    <col min="11" max="11" width="23.85546875" style="13" customWidth="1"/>
    <col min="12" max="12" width="11.140625" style="13" customWidth="1"/>
    <col min="13" max="16384" width="11.42578125" style="13"/>
  </cols>
  <sheetData>
    <row r="1" spans="2:25" ht="84.95" customHeight="1" x14ac:dyDescent="0.25"/>
    <row r="2" spans="2:25" x14ac:dyDescent="0.25">
      <c r="B2" s="31" t="e">
        <f>ETIQUETA3!AE2</f>
        <v>#N/A</v>
      </c>
      <c r="G2" s="31" t="e">
        <f>ETIQUETA3!AF2</f>
        <v>#N/A</v>
      </c>
    </row>
    <row r="3" spans="2:25" x14ac:dyDescent="0.25">
      <c r="B3" s="31" t="e">
        <f>ETIQUETA3!AE3</f>
        <v>#N/A</v>
      </c>
      <c r="G3" s="31" t="e">
        <f>ETIQUETA3!AF3</f>
        <v>#N/A</v>
      </c>
    </row>
    <row r="4" spans="2:25" x14ac:dyDescent="0.25">
      <c r="K4" s="31"/>
      <c r="Q4" s="31"/>
      <c r="R4" s="31"/>
      <c r="S4" s="31"/>
      <c r="T4" s="31"/>
      <c r="U4" s="31"/>
      <c r="V4" s="31"/>
      <c r="W4" s="31"/>
      <c r="X4" s="31"/>
    </row>
    <row r="5" spans="2:25" x14ac:dyDescent="0.25">
      <c r="K5" s="31"/>
      <c r="Q5" s="31"/>
      <c r="R5" s="31"/>
      <c r="S5" s="31"/>
      <c r="T5" s="31"/>
      <c r="U5" s="31"/>
      <c r="V5" s="31"/>
      <c r="W5" s="31"/>
      <c r="X5" s="31"/>
    </row>
    <row r="6" spans="2:25" ht="60" x14ac:dyDescent="0.8">
      <c r="B6" s="32" t="e">
        <f>ETIQUETA3!AE4</f>
        <v>#N/A</v>
      </c>
      <c r="G6" s="32" t="e">
        <f>ETIQUETA3!AF4</f>
        <v>#N/A</v>
      </c>
      <c r="K6" s="32"/>
      <c r="Q6" s="32"/>
      <c r="R6" s="32"/>
      <c r="S6" s="32"/>
      <c r="T6" s="32"/>
      <c r="U6" s="32"/>
      <c r="V6" s="32"/>
      <c r="W6" s="32"/>
      <c r="X6" s="32"/>
      <c r="Y6" s="32"/>
    </row>
    <row r="7" spans="2:25" ht="84.95" customHeight="1" x14ac:dyDescent="0.25"/>
    <row r="8" spans="2:25" x14ac:dyDescent="0.25">
      <c r="B8" s="31" t="e">
        <f>ETIQUETA3!AG2</f>
        <v>#N/A</v>
      </c>
      <c r="G8" s="31" t="e">
        <f>ETIQUETA3!AH2</f>
        <v>#N/A</v>
      </c>
    </row>
    <row r="9" spans="2:25" x14ac:dyDescent="0.25">
      <c r="B9" s="31" t="e">
        <f>ETIQUETA3!AG3</f>
        <v>#N/A</v>
      </c>
      <c r="G9" s="31" t="e">
        <f>ETIQUETA3!AH3</f>
        <v>#N/A</v>
      </c>
    </row>
    <row r="12" spans="2:25" ht="60" x14ac:dyDescent="0.8">
      <c r="B12" s="32" t="e">
        <f>ETIQUETA3!AG4</f>
        <v>#N/A</v>
      </c>
      <c r="G12" s="32" t="e">
        <f>ETIQUETA3!AH4</f>
        <v>#N/A</v>
      </c>
    </row>
    <row r="13" spans="2:25" ht="84.95" customHeight="1" x14ac:dyDescent="0.25"/>
    <row r="14" spans="2:25" x14ac:dyDescent="0.25">
      <c r="B14" s="31" t="e">
        <f>ETIQUETA3!AI2</f>
        <v>#N/A</v>
      </c>
      <c r="G14" s="31" t="e">
        <f>ETIQUETA3!AJ2</f>
        <v>#N/A</v>
      </c>
    </row>
    <row r="15" spans="2:25" x14ac:dyDescent="0.25">
      <c r="B15" s="31" t="e">
        <f>ETIQUETA3!AI3</f>
        <v>#N/A</v>
      </c>
      <c r="G15" s="31" t="e">
        <f>ETIQUETA3!AJ3</f>
        <v>#N/A</v>
      </c>
    </row>
    <row r="18" spans="2:7" ht="60" x14ac:dyDescent="0.8">
      <c r="B18" s="32" t="e">
        <f>ETIQUETA3!AI4</f>
        <v>#N/A</v>
      </c>
      <c r="G18" s="32" t="e">
        <f>ETIQUETA3!AJ4</f>
        <v>#N/A</v>
      </c>
    </row>
    <row r="19" spans="2:7" ht="84.95" customHeight="1" x14ac:dyDescent="0.25"/>
    <row r="20" spans="2:7" x14ac:dyDescent="0.25">
      <c r="B20" s="31">
        <f>ETIQUETA3!AE20</f>
        <v>0</v>
      </c>
      <c r="G20" s="31">
        <f>ETIQUETA3!AJ20</f>
        <v>0</v>
      </c>
    </row>
    <row r="21" spans="2:7" x14ac:dyDescent="0.25">
      <c r="B21" s="31">
        <f>ETIQUETA3!AE21</f>
        <v>0</v>
      </c>
      <c r="G21" s="31">
        <f>ETIQUETA3!AJ21</f>
        <v>0</v>
      </c>
    </row>
    <row r="24" spans="2:7" ht="60" x14ac:dyDescent="0.8">
      <c r="B24" s="32">
        <f>ETIQUETA3!AE22</f>
        <v>0</v>
      </c>
      <c r="G24" s="32">
        <f>ETIQUETA3!AJ22</f>
        <v>0</v>
      </c>
    </row>
    <row r="26" spans="2:7" x14ac:dyDescent="0.25">
      <c r="B26" s="31">
        <f>ETIQUETA3!AE26</f>
        <v>0</v>
      </c>
      <c r="G26" s="31">
        <f>ETIQUETA3!AJ26</f>
        <v>0</v>
      </c>
    </row>
    <row r="27" spans="2:7" x14ac:dyDescent="0.25">
      <c r="B27" s="31">
        <f>ETIQUETA3!AE27</f>
        <v>0</v>
      </c>
      <c r="G27" s="31">
        <f>ETIQUETA3!AJ27</f>
        <v>0</v>
      </c>
    </row>
    <row r="30" spans="2:7" ht="60" x14ac:dyDescent="0.8">
      <c r="B30" s="32">
        <f>ETIQUETA3!AE28</f>
        <v>0</v>
      </c>
      <c r="G30" s="32">
        <f>ETIQUETA3!AJ28</f>
        <v>0</v>
      </c>
    </row>
  </sheetData>
  <pageMargins left="0.7" right="0.7" top="0.75" bottom="0.75" header="0.3" footer="0.3"/>
  <pageSetup paperSize="9" scale="68" fitToHeight="0" orientation="portrait" r:id="rId1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47D3831-390B-4EEA-B586-80125E17D97A}">
  <dimension ref="B1:Y31"/>
  <sheetViews>
    <sheetView zoomScale="60" zoomScaleNormal="60" workbookViewId="0">
      <selection activeCell="H1" sqref="H1"/>
    </sheetView>
  </sheetViews>
  <sheetFormatPr baseColWidth="10" defaultRowHeight="18" x14ac:dyDescent="0.25"/>
  <cols>
    <col min="1" max="1" width="4.5703125" style="13" customWidth="1"/>
    <col min="2" max="2" width="28.28515625" style="31" customWidth="1"/>
    <col min="3" max="3" width="22.5703125" style="13" customWidth="1"/>
    <col min="4" max="4" width="1.140625" style="13" customWidth="1"/>
    <col min="5" max="5" width="11" style="13" customWidth="1"/>
    <col min="6" max="6" width="1.28515625" style="13" customWidth="1"/>
    <col min="7" max="7" width="28.7109375" style="31" customWidth="1"/>
    <col min="8" max="8" width="29.85546875" style="13" customWidth="1"/>
    <col min="9" max="9" width="1.85546875" style="13" customWidth="1"/>
    <col min="10" max="10" width="33.28515625" style="13" bestFit="1" customWidth="1"/>
    <col min="11" max="11" width="23.85546875" style="13" customWidth="1"/>
    <col min="12" max="12" width="11.140625" style="13" customWidth="1"/>
    <col min="13" max="16384" width="11.42578125" style="13"/>
  </cols>
  <sheetData>
    <row r="1" spans="2:25" ht="80.099999999999994" customHeight="1" x14ac:dyDescent="0.25"/>
    <row r="2" spans="2:25" x14ac:dyDescent="0.25">
      <c r="B2" s="31" t="e">
        <f>ETIQUETA3!AE2</f>
        <v>#N/A</v>
      </c>
      <c r="G2" s="31" t="e">
        <f>ETIQUETA3!AF2</f>
        <v>#N/A</v>
      </c>
    </row>
    <row r="3" spans="2:25" x14ac:dyDescent="0.25">
      <c r="B3" s="31" t="e">
        <f>ETIQUETA3!AE3</f>
        <v>#N/A</v>
      </c>
      <c r="G3" s="31" t="e">
        <f>ETIQUETA3!AF3</f>
        <v>#N/A</v>
      </c>
    </row>
    <row r="4" spans="2:25" x14ac:dyDescent="0.25">
      <c r="K4" s="31"/>
      <c r="Q4" s="31"/>
      <c r="R4" s="31"/>
      <c r="S4" s="31"/>
      <c r="T4" s="31"/>
      <c r="U4" s="31"/>
      <c r="V4" s="31"/>
      <c r="W4" s="31"/>
      <c r="X4" s="31"/>
    </row>
    <row r="5" spans="2:25" x14ac:dyDescent="0.25">
      <c r="K5" s="31"/>
      <c r="Q5" s="31"/>
      <c r="R5" s="31"/>
      <c r="S5" s="31"/>
      <c r="T5" s="31"/>
      <c r="U5" s="31"/>
      <c r="V5" s="31"/>
      <c r="W5" s="31"/>
      <c r="X5" s="31"/>
    </row>
    <row r="6" spans="2:25" ht="60" x14ac:dyDescent="0.8">
      <c r="B6" s="32" t="e">
        <f>ETIQUETA3!AE4</f>
        <v>#N/A</v>
      </c>
      <c r="G6" s="32" t="e">
        <f>ETIQUETA3!AF4</f>
        <v>#N/A</v>
      </c>
      <c r="K6" s="32"/>
      <c r="Q6" s="32"/>
      <c r="R6" s="32"/>
      <c r="S6" s="32"/>
      <c r="T6" s="32"/>
      <c r="U6" s="32"/>
      <c r="V6" s="32"/>
      <c r="W6" s="32"/>
      <c r="X6" s="32"/>
      <c r="Y6" s="32"/>
    </row>
    <row r="7" spans="2:25" ht="80.099999999999994" customHeight="1" x14ac:dyDescent="0.25"/>
    <row r="8" spans="2:25" x14ac:dyDescent="0.25">
      <c r="B8" s="31" t="e">
        <f>ETIQUETA3!AG2</f>
        <v>#N/A</v>
      </c>
      <c r="G8" s="31" t="e">
        <f>ETIQUETA3!AH2</f>
        <v>#N/A</v>
      </c>
    </row>
    <row r="9" spans="2:25" x14ac:dyDescent="0.25">
      <c r="B9" s="31" t="e">
        <f>ETIQUETA3!AG3</f>
        <v>#N/A</v>
      </c>
      <c r="G9" s="31" t="e">
        <f>ETIQUETA3!AH3</f>
        <v>#N/A</v>
      </c>
    </row>
    <row r="12" spans="2:25" ht="60" x14ac:dyDescent="0.8">
      <c r="B12" s="32" t="e">
        <f>ETIQUETA3!AG4</f>
        <v>#N/A</v>
      </c>
      <c r="G12" s="32" t="e">
        <f>ETIQUETA3!AH4</f>
        <v>#N/A</v>
      </c>
    </row>
    <row r="13" spans="2:25" ht="80.099999999999994" customHeight="1" x14ac:dyDescent="0.25"/>
    <row r="14" spans="2:25" x14ac:dyDescent="0.25">
      <c r="B14" s="31" t="e">
        <f>ETIQUETA3!AI2</f>
        <v>#N/A</v>
      </c>
      <c r="G14" s="31" t="e">
        <f>ETIQUETA3!AJ2</f>
        <v>#N/A</v>
      </c>
    </row>
    <row r="15" spans="2:25" x14ac:dyDescent="0.25">
      <c r="B15" s="31" t="e">
        <f>ETIQUETA3!AI3</f>
        <v>#N/A</v>
      </c>
      <c r="G15" s="31" t="e">
        <f>ETIQUETA3!AJ3</f>
        <v>#N/A</v>
      </c>
    </row>
    <row r="18" spans="2:7" ht="60" x14ac:dyDescent="0.8">
      <c r="B18" s="32" t="e">
        <f>ETIQUETA3!AI4</f>
        <v>#N/A</v>
      </c>
      <c r="G18" s="32" t="e">
        <f>ETIQUETA3!AJ4</f>
        <v>#N/A</v>
      </c>
    </row>
    <row r="19" spans="2:7" ht="80.099999999999994" customHeight="1" x14ac:dyDescent="0.25"/>
    <row r="20" spans="2:7" x14ac:dyDescent="0.25">
      <c r="B20" s="31">
        <f>ETIQUETA3!AE20</f>
        <v>0</v>
      </c>
      <c r="G20" s="31">
        <f>ETIQUETA3!AJ20</f>
        <v>0</v>
      </c>
    </row>
    <row r="21" spans="2:7" x14ac:dyDescent="0.25">
      <c r="B21" s="31">
        <f>ETIQUETA3!AE21</f>
        <v>0</v>
      </c>
      <c r="G21" s="31">
        <f>ETIQUETA3!AJ21</f>
        <v>0</v>
      </c>
    </row>
    <row r="24" spans="2:7" ht="60" x14ac:dyDescent="0.8">
      <c r="B24" s="32">
        <f>ETIQUETA3!AE22</f>
        <v>0</v>
      </c>
      <c r="G24" s="32">
        <f>ETIQUETA3!AJ22</f>
        <v>0</v>
      </c>
    </row>
    <row r="25" spans="2:7" ht="80.099999999999994" customHeight="1" x14ac:dyDescent="0.25"/>
    <row r="26" spans="2:7" x14ac:dyDescent="0.25">
      <c r="B26" s="31">
        <f>ETIQUETA3!AE26</f>
        <v>0</v>
      </c>
      <c r="G26" s="31">
        <f>ETIQUETA3!AJ26</f>
        <v>0</v>
      </c>
    </row>
    <row r="27" spans="2:7" x14ac:dyDescent="0.25">
      <c r="B27" s="31">
        <f>ETIQUETA3!AE27</f>
        <v>0</v>
      </c>
      <c r="G27" s="31">
        <f>ETIQUETA3!AJ27</f>
        <v>0</v>
      </c>
    </row>
    <row r="30" spans="2:7" ht="60" x14ac:dyDescent="0.8">
      <c r="B30" s="32">
        <f>ETIQUETA3!AE28</f>
        <v>0</v>
      </c>
      <c r="G30" s="32">
        <f>ETIQUETA3!AJ28</f>
        <v>0</v>
      </c>
    </row>
    <row r="31" spans="2:7" ht="80.099999999999994" customHeight="1" x14ac:dyDescent="0.25"/>
  </sheetData>
  <pageMargins left="0.7" right="0.7" top="0.75" bottom="0.75" header="0.3" footer="0.3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B79FE39-320B-4B4F-AA14-DA613153E99E}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B47"/>
  <sheetViews>
    <sheetView topLeftCell="A21" workbookViewId="0">
      <selection activeCell="G31" sqref="G31"/>
    </sheetView>
  </sheetViews>
  <sheetFormatPr baseColWidth="10" defaultRowHeight="15" x14ac:dyDescent="0.25"/>
  <cols>
    <col min="1" max="1" width="39" bestFit="1" customWidth="1"/>
    <col min="2" max="2" width="19.85546875" bestFit="1" customWidth="1"/>
    <col min="6" max="6" width="26" bestFit="1" customWidth="1"/>
    <col min="7" max="7" width="17.28515625" bestFit="1" customWidth="1"/>
  </cols>
  <sheetData>
    <row r="1" spans="1:2" x14ac:dyDescent="0.25">
      <c r="A1" s="9" t="s">
        <v>260</v>
      </c>
      <c r="B1" t="s">
        <v>327</v>
      </c>
    </row>
    <row r="2" spans="1:2" x14ac:dyDescent="0.25">
      <c r="A2" s="10" t="s">
        <v>576</v>
      </c>
      <c r="B2" s="29"/>
    </row>
    <row r="3" spans="1:2" x14ac:dyDescent="0.25">
      <c r="A3" s="10" t="s">
        <v>647</v>
      </c>
      <c r="B3" s="29">
        <v>1</v>
      </c>
    </row>
    <row r="4" spans="1:2" x14ac:dyDescent="0.25">
      <c r="A4" s="10" t="s">
        <v>627</v>
      </c>
      <c r="B4" s="29">
        <v>1</v>
      </c>
    </row>
    <row r="5" spans="1:2" x14ac:dyDescent="0.25">
      <c r="A5" s="10" t="s">
        <v>639</v>
      </c>
      <c r="B5" s="29">
        <v>1</v>
      </c>
    </row>
    <row r="6" spans="1:2" x14ac:dyDescent="0.25">
      <c r="A6" s="10" t="s">
        <v>643</v>
      </c>
      <c r="B6" s="29">
        <v>1</v>
      </c>
    </row>
    <row r="7" spans="1:2" x14ac:dyDescent="0.25">
      <c r="A7" s="10" t="s">
        <v>255</v>
      </c>
      <c r="B7" s="29">
        <v>4</v>
      </c>
    </row>
    <row r="9" spans="1:2" x14ac:dyDescent="0.25">
      <c r="A9" s="9" t="s">
        <v>261</v>
      </c>
      <c r="B9" t="s">
        <v>328</v>
      </c>
    </row>
    <row r="10" spans="1:2" x14ac:dyDescent="0.25">
      <c r="A10" s="10" t="s">
        <v>576</v>
      </c>
      <c r="B10" s="29"/>
    </row>
    <row r="11" spans="1:2" x14ac:dyDescent="0.25">
      <c r="A11" s="10" t="s">
        <v>644</v>
      </c>
      <c r="B11" s="29">
        <v>1</v>
      </c>
    </row>
    <row r="12" spans="1:2" x14ac:dyDescent="0.25">
      <c r="A12" s="10" t="s">
        <v>648</v>
      </c>
      <c r="B12" s="29">
        <v>2</v>
      </c>
    </row>
    <row r="13" spans="1:2" x14ac:dyDescent="0.25">
      <c r="A13" s="10" t="s">
        <v>638</v>
      </c>
      <c r="B13" s="29">
        <v>1</v>
      </c>
    </row>
    <row r="14" spans="1:2" x14ac:dyDescent="0.25">
      <c r="A14" s="10" t="s">
        <v>640</v>
      </c>
      <c r="B14" s="29">
        <v>5</v>
      </c>
    </row>
    <row r="15" spans="1:2" x14ac:dyDescent="0.25">
      <c r="A15" s="10" t="s">
        <v>255</v>
      </c>
      <c r="B15" s="29">
        <v>9</v>
      </c>
    </row>
    <row r="17" spans="1:2" x14ac:dyDescent="0.25">
      <c r="A17" s="9" t="s">
        <v>278</v>
      </c>
      <c r="B17" t="s">
        <v>329</v>
      </c>
    </row>
    <row r="18" spans="1:2" x14ac:dyDescent="0.25">
      <c r="A18" s="10" t="s">
        <v>646</v>
      </c>
      <c r="B18" s="29">
        <v>3</v>
      </c>
    </row>
    <row r="19" spans="1:2" x14ac:dyDescent="0.25">
      <c r="A19" s="10" t="s">
        <v>599</v>
      </c>
      <c r="B19" s="29">
        <v>1</v>
      </c>
    </row>
    <row r="20" spans="1:2" x14ac:dyDescent="0.25">
      <c r="A20" s="10" t="s">
        <v>579</v>
      </c>
      <c r="B20" s="29">
        <v>3</v>
      </c>
    </row>
    <row r="21" spans="1:2" x14ac:dyDescent="0.25">
      <c r="A21" s="10" t="s">
        <v>576</v>
      </c>
      <c r="B21" s="29"/>
    </row>
    <row r="22" spans="1:2" x14ac:dyDescent="0.25">
      <c r="A22" s="10" t="s">
        <v>280</v>
      </c>
      <c r="B22" s="29">
        <v>2</v>
      </c>
    </row>
    <row r="23" spans="1:2" x14ac:dyDescent="0.25">
      <c r="A23" s="10" t="s">
        <v>255</v>
      </c>
      <c r="B23" s="29">
        <v>9</v>
      </c>
    </row>
    <row r="25" spans="1:2" x14ac:dyDescent="0.25">
      <c r="A25" s="9" t="s">
        <v>332</v>
      </c>
      <c r="B25" t="s">
        <v>331</v>
      </c>
    </row>
    <row r="26" spans="1:2" x14ac:dyDescent="0.25">
      <c r="A26" s="10" t="s">
        <v>254</v>
      </c>
      <c r="B26" s="29">
        <v>2</v>
      </c>
    </row>
    <row r="27" spans="1:2" x14ac:dyDescent="0.25">
      <c r="A27" s="10" t="s">
        <v>600</v>
      </c>
      <c r="B27" s="29">
        <v>2</v>
      </c>
    </row>
    <row r="28" spans="1:2" x14ac:dyDescent="0.25">
      <c r="A28" s="10" t="s">
        <v>576</v>
      </c>
      <c r="B28" s="29"/>
    </row>
    <row r="29" spans="1:2" x14ac:dyDescent="0.25">
      <c r="A29" s="10" t="s">
        <v>641</v>
      </c>
      <c r="B29" s="29">
        <v>5</v>
      </c>
    </row>
    <row r="30" spans="1:2" x14ac:dyDescent="0.25">
      <c r="A30" s="10" t="s">
        <v>255</v>
      </c>
      <c r="B30" s="29">
        <v>9</v>
      </c>
    </row>
    <row r="32" spans="1:2" x14ac:dyDescent="0.25">
      <c r="A32" s="9" t="s">
        <v>333</v>
      </c>
      <c r="B32" t="s">
        <v>330</v>
      </c>
    </row>
    <row r="33" spans="1:2" x14ac:dyDescent="0.25">
      <c r="A33" s="10" t="s">
        <v>577</v>
      </c>
      <c r="B33" s="29">
        <v>36</v>
      </c>
    </row>
    <row r="34" spans="1:2" x14ac:dyDescent="0.25">
      <c r="A34" s="10" t="s">
        <v>576</v>
      </c>
      <c r="B34" s="29"/>
    </row>
    <row r="35" spans="1:2" x14ac:dyDescent="0.25">
      <c r="A35" s="10" t="s">
        <v>605</v>
      </c>
      <c r="B35" s="29">
        <v>2</v>
      </c>
    </row>
    <row r="36" spans="1:2" x14ac:dyDescent="0.25">
      <c r="A36" s="10" t="s">
        <v>606</v>
      </c>
      <c r="B36" s="29">
        <v>1</v>
      </c>
    </row>
    <row r="37" spans="1:2" x14ac:dyDescent="0.25">
      <c r="A37" s="10" t="s">
        <v>607</v>
      </c>
      <c r="B37" s="29">
        <v>2</v>
      </c>
    </row>
    <row r="38" spans="1:2" x14ac:dyDescent="0.25">
      <c r="A38" s="10" t="s">
        <v>608</v>
      </c>
      <c r="B38" s="29">
        <v>1</v>
      </c>
    </row>
    <row r="39" spans="1:2" x14ac:dyDescent="0.25">
      <c r="A39" s="10" t="s">
        <v>609</v>
      </c>
      <c r="B39" s="29">
        <v>2</v>
      </c>
    </row>
    <row r="40" spans="1:2" x14ac:dyDescent="0.25">
      <c r="A40" s="10" t="s">
        <v>610</v>
      </c>
      <c r="B40" s="29">
        <v>1</v>
      </c>
    </row>
    <row r="41" spans="1:2" x14ac:dyDescent="0.25">
      <c r="A41" s="10" t="s">
        <v>611</v>
      </c>
      <c r="B41" s="29">
        <v>1</v>
      </c>
    </row>
    <row r="42" spans="1:2" x14ac:dyDescent="0.25">
      <c r="A42" s="10" t="s">
        <v>612</v>
      </c>
      <c r="B42" s="29">
        <v>1</v>
      </c>
    </row>
    <row r="43" spans="1:2" x14ac:dyDescent="0.25">
      <c r="A43" s="10" t="s">
        <v>613</v>
      </c>
      <c r="B43" s="29">
        <v>1</v>
      </c>
    </row>
    <row r="44" spans="1:2" x14ac:dyDescent="0.25">
      <c r="A44" s="10" t="s">
        <v>614</v>
      </c>
      <c r="B44" s="29">
        <v>3</v>
      </c>
    </row>
    <row r="45" spans="1:2" x14ac:dyDescent="0.25">
      <c r="A45" s="10" t="s">
        <v>615</v>
      </c>
      <c r="B45" s="29">
        <v>1</v>
      </c>
    </row>
    <row r="46" spans="1:2" x14ac:dyDescent="0.25">
      <c r="A46" s="10" t="s">
        <v>616</v>
      </c>
      <c r="B46" s="29">
        <v>1</v>
      </c>
    </row>
    <row r="47" spans="1:2" x14ac:dyDescent="0.25">
      <c r="A47" s="10" t="s">
        <v>255</v>
      </c>
      <c r="B47" s="29">
        <v>53</v>
      </c>
    </row>
  </sheetData>
  <pageMargins left="0.7" right="0.7" top="0.75" bottom="0.75" header="0.3" footer="0.3"/>
  <pageSetup paperSize="9" orientation="portrait" r:id="rId6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P57"/>
  <sheetViews>
    <sheetView tabSelected="1" zoomScale="90" zoomScaleNormal="90" workbookViewId="0">
      <selection activeCell="B11" sqref="B11:G11"/>
    </sheetView>
  </sheetViews>
  <sheetFormatPr baseColWidth="10" defaultRowHeight="15" x14ac:dyDescent="0.25"/>
  <cols>
    <col min="1" max="1" width="3.85546875" bestFit="1" customWidth="1"/>
    <col min="2" max="2" width="32.85546875" customWidth="1"/>
    <col min="3" max="3" width="39.140625" customWidth="1"/>
    <col min="4" max="4" width="42.28515625" customWidth="1"/>
    <col min="5" max="5" width="35" bestFit="1" customWidth="1"/>
    <col min="6" max="6" width="26.42578125" customWidth="1"/>
    <col min="7" max="7" width="25.5703125" bestFit="1" customWidth="1"/>
    <col min="8" max="8" width="22.5703125" customWidth="1"/>
    <col min="9" max="9" width="5.5703125" bestFit="1" customWidth="1"/>
    <col min="10" max="10" width="18.42578125" customWidth="1"/>
    <col min="11" max="11" width="17.42578125" customWidth="1"/>
    <col min="12" max="12" width="20.5703125" customWidth="1"/>
    <col min="13" max="13" width="14.5703125" customWidth="1"/>
    <col min="14" max="14" width="15.85546875" bestFit="1" customWidth="1"/>
    <col min="15" max="15" width="19.85546875" bestFit="1" customWidth="1"/>
    <col min="16" max="16" width="27.140625" bestFit="1" customWidth="1"/>
  </cols>
  <sheetData>
    <row r="1" spans="1:16" ht="15.75" thickBot="1" x14ac:dyDescent="0.3">
      <c r="B1" s="5" t="s">
        <v>248</v>
      </c>
      <c r="C1" s="5" t="s">
        <v>260</v>
      </c>
      <c r="D1" s="5" t="s">
        <v>256</v>
      </c>
      <c r="E1" s="5" t="s">
        <v>278</v>
      </c>
      <c r="F1" s="5" t="s">
        <v>257</v>
      </c>
      <c r="G1" s="5" t="s">
        <v>258</v>
      </c>
      <c r="H1" s="5" t="s">
        <v>251</v>
      </c>
      <c r="I1" s="5" t="s">
        <v>253</v>
      </c>
      <c r="J1" s="5" t="s">
        <v>246</v>
      </c>
      <c r="K1" s="5" t="s">
        <v>259</v>
      </c>
      <c r="L1" s="5" t="s">
        <v>249</v>
      </c>
      <c r="M1" s="5" t="s">
        <v>250</v>
      </c>
      <c r="N1" s="5" t="s">
        <v>251</v>
      </c>
      <c r="O1" s="5" t="s">
        <v>252</v>
      </c>
      <c r="P1" s="5" t="s">
        <v>281</v>
      </c>
    </row>
    <row r="2" spans="1:16" ht="27" thickBot="1" x14ac:dyDescent="0.3">
      <c r="A2">
        <v>1</v>
      </c>
      <c r="B2" s="1" t="s">
        <v>113</v>
      </c>
      <c r="C2" s="1" t="s">
        <v>639</v>
      </c>
      <c r="D2" s="1" t="s">
        <v>640</v>
      </c>
      <c r="E2" s="1" t="s">
        <v>599</v>
      </c>
      <c r="F2" s="1" t="s">
        <v>641</v>
      </c>
      <c r="G2" s="1" t="s">
        <v>642</v>
      </c>
      <c r="H2" s="1"/>
      <c r="I2">
        <f>VLOOKUP($B2,CLIENTES!$A$1:$H$300,2,0)</f>
        <v>41</v>
      </c>
      <c r="J2" t="str">
        <f>VLOOKUP($B2,CLIENTES!$A$1:$H$300,3,0)</f>
        <v>Elsa</v>
      </c>
      <c r="K2" t="str">
        <f>VLOOKUP($B2,CLIENTES!$A$1:$H$300,4,0)</f>
        <v>Abuin Boullon</v>
      </c>
      <c r="L2" t="str">
        <f>VLOOKUP($B2,CLIENTES!$A$1:$H$300,5,0)</f>
        <v>comedor Comercial</v>
      </c>
      <c r="M2">
        <f>VLOOKUP($B2,CLIENTES!$A$1:$H$300,6,0)</f>
        <v>0</v>
      </c>
      <c r="N2">
        <f>VLOOKUP($B2,CLIENTES!$A$1:$H$300,7,0)</f>
        <v>0</v>
      </c>
      <c r="O2">
        <f>VLOOKUP($B2,CLIENTES!$A$1:$H$300,8,0)</f>
        <v>0</v>
      </c>
      <c r="P2" t="str">
        <f t="shared" ref="P2:P9" si="0">CONCATENATE(D2,"; ",E2)</f>
        <v>ALBONDIGAS; MENESTRA DE VERDURAS</v>
      </c>
    </row>
    <row r="3" spans="1:16" ht="27" thickBot="1" x14ac:dyDescent="0.3">
      <c r="A3">
        <v>2</v>
      </c>
      <c r="B3" s="1" t="s">
        <v>197</v>
      </c>
      <c r="C3" s="1" t="s">
        <v>643</v>
      </c>
      <c r="D3" s="1" t="s">
        <v>644</v>
      </c>
      <c r="E3" s="1" t="s">
        <v>280</v>
      </c>
      <c r="F3" s="1" t="s">
        <v>641</v>
      </c>
      <c r="G3" s="1" t="s">
        <v>645</v>
      </c>
      <c r="H3" s="1"/>
      <c r="I3">
        <f>VLOOKUP($B3,CLIENTES!$A$1:$H$300,2,0)</f>
        <v>74</v>
      </c>
      <c r="J3" t="str">
        <f>VLOOKUP($B3,CLIENTES!$A$1:$H$300,3,0)</f>
        <v>JUANJAVIER</v>
      </c>
      <c r="K3" t="str">
        <f>VLOOKUP($B3,CLIENTES!$A$1:$H$300,4,0)</f>
        <v>SEIJOPENIDO</v>
      </c>
      <c r="L3" t="str">
        <f>VLOOKUP($B3,CLIENTES!$A$1:$H$300,5,0)</f>
        <v>comedor Comercial</v>
      </c>
      <c r="M3">
        <f>VLOOKUP($B3,CLIENTES!$A$1:$H$300,6,0)</f>
        <v>678336000</v>
      </c>
      <c r="N3">
        <f>VLOOKUP($B3,CLIENTES!$A$1:$H$300,7,0)</f>
        <v>0</v>
      </c>
      <c r="O3">
        <f>VLOOKUP($B3,CLIENTES!$A$1:$H$300,8,0)</f>
        <v>0</v>
      </c>
      <c r="P3" t="str">
        <f t="shared" si="0"/>
        <v>TERNERA ASADA CON PATATA AMARILLA; PATATAS FRITAS</v>
      </c>
    </row>
    <row r="4" spans="1:16" ht="15.75" thickBot="1" x14ac:dyDescent="0.3">
      <c r="A4">
        <v>3</v>
      </c>
      <c r="B4" s="1" t="s">
        <v>586</v>
      </c>
      <c r="C4" s="1"/>
      <c r="D4" s="1" t="s">
        <v>640</v>
      </c>
      <c r="E4" s="1" t="s">
        <v>646</v>
      </c>
      <c r="F4" s="1" t="s">
        <v>254</v>
      </c>
      <c r="G4" s="1" t="s">
        <v>578</v>
      </c>
      <c r="H4" s="1"/>
      <c r="I4">
        <f>VLOOKUP($B4,CLIENTES!$A$1:$H$300,2,0)</f>
        <v>224</v>
      </c>
      <c r="J4" t="str">
        <f>VLOOKUP($B4,CLIENTES!$A$1:$H$300,3,0)</f>
        <v>Alfonso</v>
      </c>
      <c r="K4" t="str">
        <f>VLOOKUP($B4,CLIENTES!$A$1:$H$300,4,0)</f>
        <v>Ibáñez Outeiro</v>
      </c>
      <c r="L4" t="str">
        <f>VLOOKUP($B4,CLIENTES!$A$1:$H$300,5,0)</f>
        <v>comedor Comercial</v>
      </c>
      <c r="M4">
        <f>VLOOKUP($B4,CLIENTES!$A$1:$H$300,6,0)</f>
        <v>638201737</v>
      </c>
      <c r="N4">
        <f>VLOOKUP($B4,CLIENTES!$A$1:$H$300,7,0)</f>
        <v>0</v>
      </c>
      <c r="O4">
        <f>VLOOKUP($B4,CLIENTES!$A$1:$H$300,8,0)</f>
        <v>0</v>
      </c>
      <c r="P4" t="str">
        <f t="shared" si="0"/>
        <v>ALBONDIGAS; ARROZ EN BLANCO</v>
      </c>
    </row>
    <row r="5" spans="1:16" ht="27" thickBot="1" x14ac:dyDescent="0.3">
      <c r="A5">
        <v>4</v>
      </c>
      <c r="B5" s="1" t="s">
        <v>6</v>
      </c>
      <c r="C5" s="1" t="s">
        <v>647</v>
      </c>
      <c r="D5" s="1" t="s">
        <v>648</v>
      </c>
      <c r="E5" s="1" t="s">
        <v>579</v>
      </c>
      <c r="F5" s="1" t="s">
        <v>641</v>
      </c>
      <c r="G5" s="1" t="s">
        <v>578</v>
      </c>
      <c r="H5" s="1"/>
      <c r="I5">
        <f>VLOOKUP($B5,CLIENTES!$A$1:$H$300,2,0)</f>
        <v>2</v>
      </c>
      <c r="J5" t="str">
        <f>VLOOKUP($B5,CLIENTES!$A$1:$H$300,3,0)</f>
        <v>MIGUEL</v>
      </c>
      <c r="K5" t="str">
        <f>VLOOKUP($B5,CLIENTES!$A$1:$H$300,4,0)</f>
        <v>RUIZ GARCIA</v>
      </c>
      <c r="L5" t="str">
        <f>VLOOKUP($B5,CLIENTES!$A$1:$H$300,5,0)</f>
        <v>comedor I+D+i</v>
      </c>
      <c r="M5">
        <f>VLOOKUP($B5,CLIENTES!$A$1:$H$300,6,0)</f>
        <v>697383812</v>
      </c>
      <c r="N5">
        <f>VLOOKUP($B5,CLIENTES!$A$1:$H$300,7,0)</f>
        <v>0</v>
      </c>
      <c r="O5">
        <f>VLOOKUP($B5,CLIENTES!$A$1:$H$300,8,0)</f>
        <v>0</v>
      </c>
      <c r="P5" t="str">
        <f t="shared" si="0"/>
        <v>PARRILLADA DE PESCADO; PATATAS COCIDAS</v>
      </c>
    </row>
    <row r="6" spans="1:16" s="28" customFormat="1" ht="27" thickBot="1" x14ac:dyDescent="0.3">
      <c r="A6" s="28">
        <v>5</v>
      </c>
      <c r="B6" s="6" t="s">
        <v>141</v>
      </c>
      <c r="C6" s="1"/>
      <c r="D6" s="1" t="s">
        <v>640</v>
      </c>
      <c r="E6" s="1" t="s">
        <v>646</v>
      </c>
      <c r="F6" s="1" t="s">
        <v>641</v>
      </c>
      <c r="G6" s="1" t="s">
        <v>578</v>
      </c>
      <c r="H6" s="1"/>
      <c r="I6">
        <f>VLOOKUP($B6,CLIENTES!$A$1:$H$300,2,0)</f>
        <v>52</v>
      </c>
      <c r="J6" t="str">
        <f>VLOOKUP($B6,CLIENTES!$A$1:$H$300,3,0)</f>
        <v>Efrén</v>
      </c>
      <c r="K6" t="str">
        <f>VLOOKUP($B6,CLIENTES!$A$1:$H$300,4,0)</f>
        <v>De La Fuente Lamas</v>
      </c>
      <c r="L6" t="str">
        <f>VLOOKUP($B6,CLIENTES!$A$1:$H$300,5,0)</f>
        <v>comedor Rocha</v>
      </c>
      <c r="M6">
        <f>VLOOKUP($B6,CLIENTES!$A$1:$H$300,6,0)</f>
        <v>662572296</v>
      </c>
      <c r="N6">
        <f>VLOOKUP($B6,CLIENTES!$A$1:$H$300,7,0)</f>
        <v>0</v>
      </c>
      <c r="O6">
        <f>VLOOKUP($B6,CLIENTES!$A$1:$H$300,8,0)</f>
        <v>0</v>
      </c>
      <c r="P6" t="str">
        <f t="shared" si="0"/>
        <v>ALBONDIGAS; ARROZ EN BLANCO</v>
      </c>
    </row>
    <row r="7" spans="1:16" ht="15.75" thickBot="1" x14ac:dyDescent="0.3">
      <c r="A7">
        <v>6</v>
      </c>
      <c r="B7" s="6" t="s">
        <v>582</v>
      </c>
      <c r="C7" s="1"/>
      <c r="D7" s="1" t="s">
        <v>648</v>
      </c>
      <c r="E7" s="1" t="s">
        <v>646</v>
      </c>
      <c r="F7" s="1" t="s">
        <v>600</v>
      </c>
      <c r="G7" s="1" t="s">
        <v>578</v>
      </c>
      <c r="H7" s="1"/>
      <c r="I7">
        <f>VLOOKUP($B7,CLIENTES!$A$1:$H$300,2,0)</f>
        <v>17</v>
      </c>
      <c r="J7" t="str">
        <f>VLOOKUP($B7,CLIENTES!$A$1:$H$300,3,0)</f>
        <v>Manuel</v>
      </c>
      <c r="K7" t="str">
        <f>VLOOKUP($B7,CLIENTES!$A$1:$H$300,4,0)</f>
        <v>Regueiro Seoane</v>
      </c>
      <c r="L7" t="str">
        <f>VLOOKUP($B7,CLIENTES!$A$1:$H$300,5,0)</f>
        <v>comedor Comercial</v>
      </c>
      <c r="M7">
        <f>VLOOKUP($B7,CLIENTES!$A$1:$H$300,6,0)</f>
        <v>0</v>
      </c>
      <c r="N7">
        <f>VLOOKUP($B7,CLIENTES!$A$1:$H$300,7,0)</f>
        <v>0</v>
      </c>
      <c r="O7">
        <f>VLOOKUP($B7,CLIENTES!$A$1:$H$300,8,0)</f>
        <v>0</v>
      </c>
      <c r="P7" t="str">
        <f t="shared" si="0"/>
        <v>PARRILLADA DE PESCADO; ARROZ EN BLANCO</v>
      </c>
    </row>
    <row r="8" spans="1:16" ht="15.75" thickBot="1" x14ac:dyDescent="0.3">
      <c r="A8">
        <v>7</v>
      </c>
      <c r="B8" s="1" t="s">
        <v>637</v>
      </c>
      <c r="C8" s="1"/>
      <c r="D8" s="1" t="s">
        <v>640</v>
      </c>
      <c r="E8" s="1" t="s">
        <v>579</v>
      </c>
      <c r="F8" s="1" t="s">
        <v>254</v>
      </c>
      <c r="G8" s="1" t="s">
        <v>578</v>
      </c>
      <c r="H8" s="1"/>
      <c r="I8">
        <f>VLOOKUP($B8,CLIENTES!$A$1:$H$300,2,0)</f>
        <v>90</v>
      </c>
      <c r="J8" t="str">
        <f>VLOOKUP($B8,CLIENTES!$A$1:$H$300,3,0)</f>
        <v>Mauricio Adrián</v>
      </c>
      <c r="K8" t="str">
        <f>VLOOKUP($B8,CLIENTES!$A$1:$H$300,4,0)</f>
        <v>Vilar Galván</v>
      </c>
      <c r="L8" t="str">
        <f>VLOOKUP($B8,CLIENTES!$A$1:$H$300,5,0)</f>
        <v>comedor Comercial</v>
      </c>
      <c r="M8">
        <f>VLOOKUP($B8,CLIENTES!$A$1:$H$300,6,0)</f>
        <v>667261191</v>
      </c>
      <c r="N8">
        <f>VLOOKUP($B8,CLIENTES!$A$1:$H$300,7,0)</f>
        <v>0</v>
      </c>
      <c r="O8">
        <f>VLOOKUP($B8,CLIENTES!$A$1:$H$300,8,0)</f>
        <v>0</v>
      </c>
      <c r="P8" t="str">
        <f t="shared" si="0"/>
        <v>ALBONDIGAS; PATATAS COCIDAS</v>
      </c>
    </row>
    <row r="9" spans="1:16" ht="27" thickBot="1" x14ac:dyDescent="0.3">
      <c r="A9">
        <v>8</v>
      </c>
      <c r="B9" s="1" t="s">
        <v>93</v>
      </c>
      <c r="C9" s="1"/>
      <c r="D9" s="1" t="s">
        <v>640</v>
      </c>
      <c r="E9" s="1" t="s">
        <v>280</v>
      </c>
      <c r="F9" s="1" t="s">
        <v>641</v>
      </c>
      <c r="G9" s="1" t="s">
        <v>578</v>
      </c>
      <c r="H9" s="6"/>
      <c r="I9">
        <f>VLOOKUP($B9,CLIENTES!$A$1:$H$300,2,0)</f>
        <v>33</v>
      </c>
      <c r="J9" t="str">
        <f>VLOOKUP($B9,CLIENTES!$A$1:$H$300,3,0)</f>
        <v>RODRIGO</v>
      </c>
      <c r="K9" t="str">
        <f>VLOOKUP($B9,CLIENTES!$A$1:$H$300,4,0)</f>
        <v>CAO</v>
      </c>
      <c r="L9" t="str">
        <f>VLOOKUP($B9,CLIENTES!$A$1:$H$300,5,0)</f>
        <v>comedor Comercial</v>
      </c>
      <c r="M9">
        <f>VLOOKUP($B9,CLIENTES!$A$1:$H$300,6,0)</f>
        <v>682350732</v>
      </c>
      <c r="N9">
        <f>VLOOKUP($B9,CLIENTES!$A$1:$H$300,7,0)</f>
        <v>0</v>
      </c>
      <c r="O9">
        <f>VLOOKUP($B9,CLIENTES!$A$1:$H$300,8,0)</f>
        <v>0</v>
      </c>
      <c r="P9" t="str">
        <f t="shared" si="0"/>
        <v>ALBONDIGAS; PATATAS FRITAS</v>
      </c>
    </row>
    <row r="10" spans="1:16" ht="15" customHeight="1" thickBot="1" x14ac:dyDescent="0.3">
      <c r="A10">
        <v>9</v>
      </c>
      <c r="B10" s="1" t="s">
        <v>626</v>
      </c>
      <c r="C10" s="1" t="s">
        <v>627</v>
      </c>
      <c r="D10" s="1" t="s">
        <v>638</v>
      </c>
      <c r="E10" s="1" t="s">
        <v>579</v>
      </c>
      <c r="F10" s="1" t="s">
        <v>600</v>
      </c>
      <c r="G10" s="1" t="s">
        <v>578</v>
      </c>
      <c r="H10" s="1"/>
      <c r="I10">
        <f>VLOOKUP($B10,CLIENTES!$A$1:$H$300,2,0)</f>
        <v>69</v>
      </c>
      <c r="J10" t="str">
        <f>VLOOKUP($B10,CLIENTES!$A$1:$H$300,3,0)</f>
        <v>Pablo</v>
      </c>
      <c r="K10" t="str">
        <f>VLOOKUP($B10,CLIENTES!$A$1:$H$300,4,0)</f>
        <v>Rial Pazos</v>
      </c>
      <c r="L10" t="str">
        <f>VLOOKUP($B10,CLIENTES!$A$1:$H$300,5,0)</f>
        <v>comedor Rocha</v>
      </c>
      <c r="M10">
        <f>VLOOKUP($B10,CLIENTES!$A$1:$H$300,6,0)</f>
        <v>619174891</v>
      </c>
      <c r="N10">
        <f>VLOOKUP($B10,CLIENTES!$A$1:$H$300,7,0)</f>
        <v>0</v>
      </c>
      <c r="O10">
        <f>VLOOKUP($B10,CLIENTES!$A$1:$H$300,8,0)</f>
        <v>0</v>
      </c>
      <c r="P10" t="str">
        <f>CONCATENATE(E10,"; ",F10)</f>
        <v>PATATAS COCIDAS; YOGURT</v>
      </c>
    </row>
    <row r="11" spans="1:16" s="28" customFormat="1" ht="15.75" thickBot="1" x14ac:dyDescent="0.3">
      <c r="A11" s="28">
        <v>10</v>
      </c>
      <c r="B11" s="1" t="s">
        <v>147</v>
      </c>
      <c r="C11" s="1" t="s">
        <v>627</v>
      </c>
      <c r="D11" s="1" t="s">
        <v>628</v>
      </c>
      <c r="E11" s="1" t="s">
        <v>646</v>
      </c>
      <c r="F11" s="1" t="s">
        <v>600</v>
      </c>
      <c r="G11" s="1" t="s">
        <v>578</v>
      </c>
      <c r="H11" s="6"/>
      <c r="I11" s="28">
        <f>VLOOKUP($B11,CLIENTES!$A$1:$H$300,2,0)</f>
        <v>55</v>
      </c>
      <c r="J11" s="28" t="str">
        <f>VLOOKUP($B11,CLIENTES!$A$1:$H$300,3,0)</f>
        <v>JOSE LUIS</v>
      </c>
      <c r="K11" s="28" t="str">
        <f>VLOOKUP($B11,CLIENTES!$A$1:$H$300,4,0)</f>
        <v>BARRIO VILAS</v>
      </c>
      <c r="L11" s="28" t="str">
        <f>VLOOKUP($B11,CLIENTES!$A$1:$H$300,5,0)</f>
        <v>comedor Rocha</v>
      </c>
      <c r="M11" s="28">
        <f>VLOOKUP($B11,CLIENTES!$A$1:$H$300,6,0)</f>
        <v>637302508</v>
      </c>
      <c r="N11" s="28">
        <f>VLOOKUP($B11,CLIENTES!$A$1:$H$300,7,0)</f>
        <v>0</v>
      </c>
      <c r="O11" s="28">
        <f>VLOOKUP($B11,CLIENTES!$A$1:$H$300,8,0)</f>
        <v>0</v>
      </c>
      <c r="P11" s="28" t="str">
        <f>CONCATENATE(E11,"; ",F11)</f>
        <v>ARROZ EN BLANCO; YOGURT</v>
      </c>
    </row>
    <row r="12" spans="1:16" ht="15.75" thickBot="1" x14ac:dyDescent="0.3">
      <c r="A12">
        <v>11</v>
      </c>
      <c r="B12" s="1"/>
      <c r="C12" s="1"/>
      <c r="D12" s="1"/>
      <c r="E12" s="1"/>
      <c r="F12" s="1"/>
      <c r="G12" s="1"/>
      <c r="H12" s="1"/>
      <c r="I12" t="e">
        <f>VLOOKUP($B12,CLIENTES!$A$1:$H$300,2,0)</f>
        <v>#N/A</v>
      </c>
      <c r="J12" t="e">
        <f>VLOOKUP($B12,CLIENTES!$A$1:$H$300,3,0)</f>
        <v>#N/A</v>
      </c>
      <c r="K12" t="e">
        <f>VLOOKUP($B12,CLIENTES!$A$1:$H$300,4,0)</f>
        <v>#N/A</v>
      </c>
      <c r="L12" t="e">
        <f>VLOOKUP($B12,CLIENTES!$A$1:$H$300,5,0)</f>
        <v>#N/A</v>
      </c>
      <c r="M12" t="e">
        <f>VLOOKUP($B12,CLIENTES!$A$1:$H$300,6,0)</f>
        <v>#N/A</v>
      </c>
      <c r="N12" t="e">
        <f>VLOOKUP($B12,CLIENTES!$A$1:$H$300,7,0)</f>
        <v>#N/A</v>
      </c>
      <c r="O12" t="e">
        <f>VLOOKUP($B12,CLIENTES!$A$1:$H$300,8,0)</f>
        <v>#N/A</v>
      </c>
      <c r="P12" t="str">
        <f t="shared" ref="P12:P21" si="1">CONCATENATE(D12,"; ",E12)</f>
        <v xml:space="preserve">; </v>
      </c>
    </row>
    <row r="13" spans="1:16" ht="15.75" thickBot="1" x14ac:dyDescent="0.3">
      <c r="A13">
        <v>12</v>
      </c>
      <c r="B13" s="1"/>
      <c r="C13" s="1"/>
      <c r="D13" s="1"/>
      <c r="E13" s="1"/>
      <c r="F13" s="1"/>
      <c r="G13" s="1"/>
      <c r="H13" s="1"/>
      <c r="I13" t="e">
        <f>VLOOKUP($B13,CLIENTES!$A$1:$H$300,2,0)</f>
        <v>#N/A</v>
      </c>
      <c r="J13" t="e">
        <f>VLOOKUP($B13,CLIENTES!$A$1:$H$300,3,0)</f>
        <v>#N/A</v>
      </c>
      <c r="K13" t="e">
        <f>VLOOKUP($B13,CLIENTES!$A$1:$H$300,4,0)</f>
        <v>#N/A</v>
      </c>
      <c r="L13" t="e">
        <f>VLOOKUP($B13,CLIENTES!$A$1:$H$300,5,0)</f>
        <v>#N/A</v>
      </c>
      <c r="M13" t="e">
        <f>VLOOKUP($B13,CLIENTES!$A$1:$H$300,6,0)</f>
        <v>#N/A</v>
      </c>
      <c r="N13" t="e">
        <f>VLOOKUP($B13,CLIENTES!$A$1:$H$300,7,0)</f>
        <v>#N/A</v>
      </c>
      <c r="O13" t="e">
        <f>VLOOKUP($B13,CLIENTES!$A$1:$H$300,8,0)</f>
        <v>#N/A</v>
      </c>
      <c r="P13" t="str">
        <f t="shared" si="1"/>
        <v xml:space="preserve">; </v>
      </c>
    </row>
    <row r="14" spans="1:16" ht="15.75" thickBot="1" x14ac:dyDescent="0.3">
      <c r="A14">
        <v>13</v>
      </c>
      <c r="B14" s="1"/>
      <c r="C14" s="1"/>
      <c r="D14" s="1"/>
      <c r="E14" s="1"/>
      <c r="F14" s="1"/>
      <c r="G14" s="1"/>
      <c r="H14" s="1"/>
      <c r="I14" t="e">
        <f>VLOOKUP($B14,CLIENTES!$A$1:$H$300,2,0)</f>
        <v>#N/A</v>
      </c>
      <c r="J14" t="e">
        <f>VLOOKUP($B14,CLIENTES!$A$1:$H$300,3,0)</f>
        <v>#N/A</v>
      </c>
      <c r="K14" t="e">
        <f>VLOOKUP($B14,CLIENTES!$A$1:$H$300,4,0)</f>
        <v>#N/A</v>
      </c>
      <c r="L14" t="e">
        <f>VLOOKUP($B14,CLIENTES!$A$1:$H$300,5,0)</f>
        <v>#N/A</v>
      </c>
      <c r="M14" t="e">
        <f>VLOOKUP($B14,CLIENTES!$A$1:$H$300,6,0)</f>
        <v>#N/A</v>
      </c>
      <c r="N14" t="e">
        <f>VLOOKUP($B14,CLIENTES!$A$1:$H$300,7,0)</f>
        <v>#N/A</v>
      </c>
      <c r="O14" t="e">
        <f>VLOOKUP($B14,CLIENTES!$A$1:$H$300,8,0)</f>
        <v>#N/A</v>
      </c>
      <c r="P14" t="str">
        <f t="shared" si="1"/>
        <v xml:space="preserve">; </v>
      </c>
    </row>
    <row r="15" spans="1:16" ht="17.25" customHeight="1" thickBot="1" x14ac:dyDescent="0.3">
      <c r="A15">
        <v>14</v>
      </c>
      <c r="B15" s="1"/>
      <c r="C15" s="1"/>
      <c r="D15" s="1"/>
      <c r="E15" s="1"/>
      <c r="F15" s="1"/>
      <c r="G15" s="1"/>
      <c r="H15" s="1"/>
      <c r="I15" t="e">
        <f>VLOOKUP($B15,CLIENTES!$A$1:$H$300,2,0)</f>
        <v>#N/A</v>
      </c>
      <c r="J15" t="e">
        <f>VLOOKUP($B15,CLIENTES!$A$1:$H$300,3,0)</f>
        <v>#N/A</v>
      </c>
      <c r="K15" t="e">
        <f>VLOOKUP($B15,CLIENTES!$A$1:$H$300,4,0)</f>
        <v>#N/A</v>
      </c>
      <c r="L15" t="e">
        <f>VLOOKUP($B15,CLIENTES!$A$1:$H$300,5,0)</f>
        <v>#N/A</v>
      </c>
      <c r="M15" t="e">
        <f>VLOOKUP($B15,CLIENTES!$A$1:$H$300,6,0)</f>
        <v>#N/A</v>
      </c>
      <c r="N15" t="e">
        <f>VLOOKUP($B15,CLIENTES!$A$1:$H$300,7,0)</f>
        <v>#N/A</v>
      </c>
      <c r="O15" t="e">
        <f>VLOOKUP($B15,CLIENTES!$A$1:$H$300,8,0)</f>
        <v>#N/A</v>
      </c>
      <c r="P15" t="str">
        <f t="shared" si="1"/>
        <v xml:space="preserve">; </v>
      </c>
    </row>
    <row r="16" spans="1:16" ht="15.75" thickBot="1" x14ac:dyDescent="0.3">
      <c r="A16">
        <v>15</v>
      </c>
      <c r="B16" s="1"/>
      <c r="C16" s="1"/>
      <c r="D16" s="1"/>
      <c r="E16" s="1"/>
      <c r="F16" s="1"/>
      <c r="G16" s="1"/>
      <c r="H16" s="1"/>
      <c r="I16" t="e">
        <f>VLOOKUP($B16,CLIENTES!$A$1:$H$300,2,0)</f>
        <v>#N/A</v>
      </c>
      <c r="J16" t="e">
        <f>VLOOKUP($B16,CLIENTES!$A$1:$H$300,3,0)</f>
        <v>#N/A</v>
      </c>
      <c r="K16" t="e">
        <f>VLOOKUP($B16,CLIENTES!$A$1:$H$300,4,0)</f>
        <v>#N/A</v>
      </c>
      <c r="L16" t="e">
        <f>VLOOKUP($B16,CLIENTES!$A$1:$H$300,5,0)</f>
        <v>#N/A</v>
      </c>
      <c r="M16" t="e">
        <f>VLOOKUP($B16,CLIENTES!$A$1:$H$300,6,0)</f>
        <v>#N/A</v>
      </c>
      <c r="N16" t="e">
        <f>VLOOKUP($B16,CLIENTES!$A$1:$H$300,7,0)</f>
        <v>#N/A</v>
      </c>
      <c r="O16" t="e">
        <f>VLOOKUP($B16,CLIENTES!$A$1:$H$300,8,0)</f>
        <v>#N/A</v>
      </c>
      <c r="P16" t="str">
        <f t="shared" si="1"/>
        <v xml:space="preserve">; </v>
      </c>
    </row>
    <row r="17" spans="1:16" ht="15.75" thickBot="1" x14ac:dyDescent="0.3">
      <c r="A17">
        <v>16</v>
      </c>
      <c r="B17" s="1"/>
      <c r="C17" s="1"/>
      <c r="D17" s="1"/>
      <c r="E17" s="1"/>
      <c r="F17" s="1"/>
      <c r="G17" s="1"/>
      <c r="H17" s="1"/>
      <c r="I17" t="e">
        <f>VLOOKUP($B17,CLIENTES!$A$1:$H$300,2,0)</f>
        <v>#N/A</v>
      </c>
      <c r="J17" t="e">
        <f>VLOOKUP($B17,CLIENTES!$A$1:$H$300,3,0)</f>
        <v>#N/A</v>
      </c>
      <c r="K17" t="e">
        <f>VLOOKUP($B17,CLIENTES!$A$1:$H$300,4,0)</f>
        <v>#N/A</v>
      </c>
      <c r="L17" t="e">
        <f>VLOOKUP($B17,CLIENTES!$A$1:$H$300,5,0)</f>
        <v>#N/A</v>
      </c>
      <c r="M17" t="e">
        <f>VLOOKUP($B17,CLIENTES!$A$1:$H$300,6,0)</f>
        <v>#N/A</v>
      </c>
      <c r="N17" t="e">
        <f>VLOOKUP($B17,CLIENTES!$A$1:$H$300,7,0)</f>
        <v>#N/A</v>
      </c>
      <c r="O17" t="e">
        <f>VLOOKUP($B17,CLIENTES!$A$1:$H$300,8,0)</f>
        <v>#N/A</v>
      </c>
      <c r="P17" t="str">
        <f t="shared" si="1"/>
        <v xml:space="preserve">; </v>
      </c>
    </row>
    <row r="18" spans="1:16" ht="15.75" thickBot="1" x14ac:dyDescent="0.3">
      <c r="A18">
        <v>17</v>
      </c>
      <c r="B18" s="1"/>
      <c r="C18" s="1"/>
      <c r="D18" s="1"/>
      <c r="E18" s="1"/>
      <c r="F18" s="1"/>
      <c r="G18" s="1"/>
      <c r="H18" s="6"/>
      <c r="I18" t="e">
        <f>VLOOKUP($B18,CLIENTES!$A$1:$H$300,2,0)</f>
        <v>#N/A</v>
      </c>
      <c r="J18" t="e">
        <f>VLOOKUP($B18,CLIENTES!$A$1:$H$300,3,0)</f>
        <v>#N/A</v>
      </c>
      <c r="K18" t="e">
        <f>VLOOKUP($B18,CLIENTES!$A$1:$H$300,4,0)</f>
        <v>#N/A</v>
      </c>
      <c r="L18" t="e">
        <f>VLOOKUP($B18,CLIENTES!$A$1:$H$300,5,0)</f>
        <v>#N/A</v>
      </c>
      <c r="M18" t="e">
        <f>VLOOKUP($B18,CLIENTES!$A$1:$H$300,6,0)</f>
        <v>#N/A</v>
      </c>
      <c r="N18" t="e">
        <f>VLOOKUP($B18,CLIENTES!$A$1:$H$300,7,0)</f>
        <v>#N/A</v>
      </c>
      <c r="O18" t="e">
        <f>VLOOKUP($B18,CLIENTES!$A$1:$H$300,8,0)</f>
        <v>#N/A</v>
      </c>
      <c r="P18" t="str">
        <f t="shared" si="1"/>
        <v xml:space="preserve">; </v>
      </c>
    </row>
    <row r="19" spans="1:16" ht="15.75" thickBot="1" x14ac:dyDescent="0.3">
      <c r="A19">
        <v>18</v>
      </c>
      <c r="B19" s="1"/>
      <c r="C19" s="1"/>
      <c r="D19" s="1"/>
      <c r="E19" s="1"/>
      <c r="F19" s="1"/>
      <c r="G19" s="1"/>
      <c r="H19" s="1"/>
      <c r="I19" t="e">
        <f>VLOOKUP($B19,CLIENTES!$A$1:$H$300,2,0)</f>
        <v>#N/A</v>
      </c>
      <c r="J19" t="e">
        <f>VLOOKUP($B19,CLIENTES!$A$1:$H$300,3,0)</f>
        <v>#N/A</v>
      </c>
      <c r="K19" t="e">
        <f>VLOOKUP($B19,CLIENTES!$A$1:$H$300,4,0)</f>
        <v>#N/A</v>
      </c>
      <c r="L19" t="e">
        <f>VLOOKUP($B19,CLIENTES!$A$1:$H$300,5,0)</f>
        <v>#N/A</v>
      </c>
      <c r="M19" t="e">
        <f>VLOOKUP($B19,CLIENTES!$A$1:$H$300,6,0)</f>
        <v>#N/A</v>
      </c>
      <c r="N19" t="e">
        <f>VLOOKUP($B19,CLIENTES!$A$1:$H$300,7,0)</f>
        <v>#N/A</v>
      </c>
      <c r="O19" t="e">
        <f>VLOOKUP($B19,CLIENTES!$A$1:$H$300,8,0)</f>
        <v>#N/A</v>
      </c>
      <c r="P19" t="str">
        <f t="shared" si="1"/>
        <v xml:space="preserve">; </v>
      </c>
    </row>
    <row r="20" spans="1:16" ht="15.75" thickBot="1" x14ac:dyDescent="0.3">
      <c r="A20">
        <v>19</v>
      </c>
      <c r="B20" s="1"/>
      <c r="C20" s="1"/>
      <c r="D20" s="1"/>
      <c r="E20" s="1"/>
      <c r="F20" s="1"/>
      <c r="G20" s="1"/>
      <c r="H20" s="1"/>
      <c r="I20" t="e">
        <f>VLOOKUP($B20,CLIENTES!$A$1:$H$300,2,0)</f>
        <v>#N/A</v>
      </c>
      <c r="J20" t="e">
        <f>VLOOKUP($B20,CLIENTES!$A$1:$H$300,3,0)</f>
        <v>#N/A</v>
      </c>
      <c r="K20" t="e">
        <f>VLOOKUP($B20,CLIENTES!$A$1:$H$300,4,0)</f>
        <v>#N/A</v>
      </c>
      <c r="L20" t="e">
        <f>VLOOKUP($B20,CLIENTES!$A$1:$H$300,5,0)</f>
        <v>#N/A</v>
      </c>
      <c r="M20" t="e">
        <f>VLOOKUP($B20,CLIENTES!$A$1:$H$300,6,0)</f>
        <v>#N/A</v>
      </c>
      <c r="N20" t="e">
        <f>VLOOKUP($B20,CLIENTES!$A$1:$H$300,7,0)</f>
        <v>#N/A</v>
      </c>
      <c r="O20" t="e">
        <f>VLOOKUP($B20,CLIENTES!$A$1:$H$300,8,0)</f>
        <v>#N/A</v>
      </c>
      <c r="P20" t="str">
        <f t="shared" si="1"/>
        <v xml:space="preserve">; </v>
      </c>
    </row>
    <row r="21" spans="1:16" ht="15.75" thickBot="1" x14ac:dyDescent="0.3">
      <c r="A21">
        <v>20</v>
      </c>
      <c r="B21" s="1"/>
      <c r="C21" s="1"/>
      <c r="D21" s="1"/>
      <c r="E21" s="1"/>
      <c r="F21" s="1"/>
      <c r="G21" s="1"/>
      <c r="H21" s="1"/>
      <c r="I21" t="e">
        <f>VLOOKUP($B21,CLIENTES!$A$1:$H$300,2,0)</f>
        <v>#N/A</v>
      </c>
      <c r="J21" t="e">
        <f>VLOOKUP($B21,CLIENTES!$A$1:$H$300,3,0)</f>
        <v>#N/A</v>
      </c>
      <c r="K21" t="e">
        <f>VLOOKUP($B21,CLIENTES!$A$1:$H$300,4,0)</f>
        <v>#N/A</v>
      </c>
      <c r="L21" t="e">
        <f>VLOOKUP($B21,CLIENTES!$A$1:$H$300,5,0)</f>
        <v>#N/A</v>
      </c>
      <c r="M21" t="e">
        <f>VLOOKUP($B21,CLIENTES!$A$1:$H$300,6,0)</f>
        <v>#N/A</v>
      </c>
      <c r="N21" t="e">
        <f>VLOOKUP($B21,CLIENTES!$A$1:$H$300,7,0)</f>
        <v>#N/A</v>
      </c>
      <c r="O21" t="e">
        <f>VLOOKUP($B21,CLIENTES!$A$1:$H$300,8,0)</f>
        <v>#N/A</v>
      </c>
      <c r="P21" t="str">
        <f t="shared" si="1"/>
        <v xml:space="preserve">; </v>
      </c>
    </row>
    <row r="22" spans="1:16" ht="15.75" thickBot="1" x14ac:dyDescent="0.3">
      <c r="A22">
        <v>21</v>
      </c>
      <c r="B22" s="1"/>
      <c r="C22" s="1"/>
      <c r="D22" s="1"/>
      <c r="E22" s="1"/>
      <c r="F22" s="1"/>
      <c r="G22" s="1"/>
      <c r="H22" s="1"/>
      <c r="I22" t="e">
        <f>VLOOKUP($B22,CLIENTES!$A$1:$H$300,2,0)</f>
        <v>#N/A</v>
      </c>
      <c r="J22" t="e">
        <f>VLOOKUP($B22,CLIENTES!$A$1:$H$300,3,0)</f>
        <v>#N/A</v>
      </c>
      <c r="K22" t="e">
        <f>VLOOKUP($B22,CLIENTES!$A$1:$H$300,4,0)</f>
        <v>#N/A</v>
      </c>
      <c r="L22" t="e">
        <f>VLOOKUP($B22,CLIENTES!$A$1:$H$300,5,0)</f>
        <v>#N/A</v>
      </c>
      <c r="M22" t="e">
        <f>VLOOKUP($B22,CLIENTES!$A$1:$H$300,6,0)</f>
        <v>#N/A</v>
      </c>
      <c r="N22" t="e">
        <f>VLOOKUP($B22,CLIENTES!$A$1:$H$300,7,0)</f>
        <v>#N/A</v>
      </c>
      <c r="O22" t="e">
        <f>VLOOKUP($B22,CLIENTES!$A$1:$H$300,8,0)</f>
        <v>#N/A</v>
      </c>
      <c r="P22" t="str">
        <f t="shared" ref="P22:P54" si="2">CONCATENATE(D22,"; ",E22)</f>
        <v xml:space="preserve">; </v>
      </c>
    </row>
    <row r="23" spans="1:16" ht="15.75" thickBot="1" x14ac:dyDescent="0.3">
      <c r="A23">
        <v>22</v>
      </c>
      <c r="B23" s="1"/>
      <c r="C23" s="1"/>
      <c r="D23" s="1"/>
      <c r="E23" s="1"/>
      <c r="F23" s="1"/>
      <c r="G23" s="1"/>
      <c r="H23" s="1"/>
      <c r="I23" t="e">
        <f>VLOOKUP($B23,CLIENTES!$A$1:$H$300,2,0)</f>
        <v>#N/A</v>
      </c>
      <c r="J23" t="e">
        <f>VLOOKUP($B23,CLIENTES!$A$1:$H$300,3,0)</f>
        <v>#N/A</v>
      </c>
      <c r="K23" t="e">
        <f>VLOOKUP($B23,CLIENTES!$A$1:$H$300,4,0)</f>
        <v>#N/A</v>
      </c>
      <c r="L23" t="e">
        <f>VLOOKUP($B23,CLIENTES!$A$1:$H$300,5,0)</f>
        <v>#N/A</v>
      </c>
      <c r="M23" t="e">
        <f>VLOOKUP($B23,CLIENTES!$A$1:$H$300,6,0)</f>
        <v>#N/A</v>
      </c>
      <c r="N23" t="e">
        <f>VLOOKUP($B23,CLIENTES!$A$1:$H$300,7,0)</f>
        <v>#N/A</v>
      </c>
      <c r="O23" t="e">
        <f>VLOOKUP($B23,CLIENTES!$A$1:$H$300,8,0)</f>
        <v>#N/A</v>
      </c>
      <c r="P23" t="str">
        <f t="shared" si="2"/>
        <v xml:space="preserve">; </v>
      </c>
    </row>
    <row r="24" spans="1:16" ht="15.75" thickBot="1" x14ac:dyDescent="0.3">
      <c r="A24">
        <v>23</v>
      </c>
      <c r="B24" s="1"/>
      <c r="C24" s="1"/>
      <c r="D24" s="1"/>
      <c r="E24" s="1"/>
      <c r="F24" s="1"/>
      <c r="G24" s="1"/>
      <c r="H24" s="1"/>
      <c r="I24" t="e">
        <f>VLOOKUP($B24,CLIENTES!$A$1:$H$300,2,0)</f>
        <v>#N/A</v>
      </c>
      <c r="J24" t="e">
        <f>VLOOKUP($B24,CLIENTES!$A$1:$H$300,3,0)</f>
        <v>#N/A</v>
      </c>
      <c r="K24" t="e">
        <f>VLOOKUP($B24,CLIENTES!$A$1:$H$300,4,0)</f>
        <v>#N/A</v>
      </c>
      <c r="L24" t="e">
        <f>VLOOKUP($B24,CLIENTES!$A$1:$H$300,5,0)</f>
        <v>#N/A</v>
      </c>
      <c r="M24" t="e">
        <f>VLOOKUP($B24,CLIENTES!$A$1:$H$300,6,0)</f>
        <v>#N/A</v>
      </c>
      <c r="N24" t="e">
        <f>VLOOKUP($B24,CLIENTES!$A$1:$H$300,7,0)</f>
        <v>#N/A</v>
      </c>
      <c r="O24" t="e">
        <f>VLOOKUP($B24,CLIENTES!$A$1:$H$300,8,0)</f>
        <v>#N/A</v>
      </c>
      <c r="P24" t="str">
        <f t="shared" si="2"/>
        <v xml:space="preserve">; </v>
      </c>
    </row>
    <row r="25" spans="1:16" ht="15.75" thickBot="1" x14ac:dyDescent="0.3">
      <c r="A25">
        <v>24</v>
      </c>
      <c r="B25" s="1"/>
      <c r="C25" s="1"/>
      <c r="D25" s="1"/>
      <c r="E25" s="1"/>
      <c r="F25" s="1"/>
      <c r="G25" s="1"/>
      <c r="H25" s="6"/>
      <c r="I25" t="e">
        <f>VLOOKUP($B25,CLIENTES!$A$1:$H$300,2,0)</f>
        <v>#N/A</v>
      </c>
      <c r="J25" t="e">
        <f>VLOOKUP($B25,CLIENTES!$A$1:$H$300,3,0)</f>
        <v>#N/A</v>
      </c>
      <c r="K25" t="e">
        <f>VLOOKUP($B25,CLIENTES!$A$1:$H$300,4,0)</f>
        <v>#N/A</v>
      </c>
      <c r="L25" t="e">
        <f>VLOOKUP($B25,CLIENTES!$A$1:$H$300,5,0)</f>
        <v>#N/A</v>
      </c>
      <c r="M25" t="e">
        <f>VLOOKUP($B25,CLIENTES!$A$1:$H$300,6,0)</f>
        <v>#N/A</v>
      </c>
      <c r="N25" t="e">
        <f>VLOOKUP($B25,CLIENTES!$A$1:$H$300,7,0)</f>
        <v>#N/A</v>
      </c>
      <c r="O25" t="e">
        <f>VLOOKUP($B25,CLIENTES!$A$1:$H$300,8,0)</f>
        <v>#N/A</v>
      </c>
      <c r="P25" t="str">
        <f t="shared" si="2"/>
        <v xml:space="preserve">; </v>
      </c>
    </row>
    <row r="26" spans="1:16" ht="15.75" thickBot="1" x14ac:dyDescent="0.3">
      <c r="A26">
        <v>25</v>
      </c>
      <c r="B26" s="1"/>
      <c r="C26" s="1"/>
      <c r="D26" s="1"/>
      <c r="E26" s="1"/>
      <c r="F26" s="1"/>
      <c r="G26" s="1"/>
      <c r="H26" s="1"/>
      <c r="I26" t="e">
        <f>VLOOKUP($B26,CLIENTES!$A$1:$H$300,2,0)</f>
        <v>#N/A</v>
      </c>
      <c r="J26" t="e">
        <f>VLOOKUP($B26,CLIENTES!$A$1:$H$300,3,0)</f>
        <v>#N/A</v>
      </c>
      <c r="K26" t="e">
        <f>VLOOKUP($B26,CLIENTES!$A$1:$H$300,4,0)</f>
        <v>#N/A</v>
      </c>
      <c r="L26" t="e">
        <f>VLOOKUP($B26,CLIENTES!$A$1:$H$300,5,0)</f>
        <v>#N/A</v>
      </c>
      <c r="M26" t="e">
        <f>VLOOKUP($B26,CLIENTES!$A$1:$H$300,6,0)</f>
        <v>#N/A</v>
      </c>
      <c r="N26" t="e">
        <f>VLOOKUP($B26,CLIENTES!$A$1:$H$300,7,0)</f>
        <v>#N/A</v>
      </c>
      <c r="O26" t="e">
        <f>VLOOKUP($B26,CLIENTES!$A$1:$H$300,8,0)</f>
        <v>#N/A</v>
      </c>
      <c r="P26" t="str">
        <f t="shared" si="2"/>
        <v xml:space="preserve">; </v>
      </c>
    </row>
    <row r="27" spans="1:16" ht="15.75" thickBot="1" x14ac:dyDescent="0.3">
      <c r="A27">
        <v>26</v>
      </c>
      <c r="B27" s="1"/>
      <c r="C27" s="1"/>
      <c r="D27" s="1"/>
      <c r="E27" s="1"/>
      <c r="F27" s="1"/>
      <c r="G27" s="1"/>
      <c r="H27" s="1"/>
      <c r="I27" t="e">
        <f>VLOOKUP($B27,CLIENTES!$A$1:$H$300,2,0)</f>
        <v>#N/A</v>
      </c>
      <c r="J27" t="e">
        <f>VLOOKUP($B27,CLIENTES!$A$1:$H$300,3,0)</f>
        <v>#N/A</v>
      </c>
      <c r="K27" t="e">
        <f>VLOOKUP($B27,CLIENTES!$A$1:$H$300,4,0)</f>
        <v>#N/A</v>
      </c>
      <c r="L27" t="e">
        <f>VLOOKUP($B27,CLIENTES!$A$1:$H$300,5,0)</f>
        <v>#N/A</v>
      </c>
      <c r="M27" t="e">
        <f>VLOOKUP($B27,CLIENTES!$A$1:$H$300,6,0)</f>
        <v>#N/A</v>
      </c>
      <c r="N27" t="e">
        <f>VLOOKUP($B27,CLIENTES!$A$1:$H$300,7,0)</f>
        <v>#N/A</v>
      </c>
      <c r="O27" t="e">
        <f>VLOOKUP($B27,CLIENTES!$A$1:$H$300,8,0)</f>
        <v>#N/A</v>
      </c>
      <c r="P27" t="str">
        <f t="shared" si="2"/>
        <v xml:space="preserve">; </v>
      </c>
    </row>
    <row r="28" spans="1:16" ht="15.75" thickBot="1" x14ac:dyDescent="0.3">
      <c r="A28">
        <v>27</v>
      </c>
      <c r="B28" s="1"/>
      <c r="C28" s="1"/>
      <c r="D28" s="1"/>
      <c r="E28" s="1"/>
      <c r="F28" s="1"/>
      <c r="G28" s="1"/>
      <c r="H28" s="6"/>
      <c r="I28" t="e">
        <f>VLOOKUP($B28,CLIENTES!$A$1:$H$300,2,0)</f>
        <v>#N/A</v>
      </c>
      <c r="J28" t="e">
        <f>VLOOKUP($B28,CLIENTES!$A$1:$H$300,3,0)</f>
        <v>#N/A</v>
      </c>
      <c r="K28" t="e">
        <f>VLOOKUP($B28,CLIENTES!$A$1:$H$300,4,0)</f>
        <v>#N/A</v>
      </c>
      <c r="L28" t="e">
        <f>VLOOKUP($B28,CLIENTES!$A$1:$H$300,5,0)</f>
        <v>#N/A</v>
      </c>
      <c r="M28" t="e">
        <f>VLOOKUP($B28,CLIENTES!$A$1:$H$300,6,0)</f>
        <v>#N/A</v>
      </c>
      <c r="N28" t="e">
        <f>VLOOKUP($B28,CLIENTES!$A$1:$H$300,7,0)</f>
        <v>#N/A</v>
      </c>
      <c r="O28" t="e">
        <f>VLOOKUP($B28,CLIENTES!$A$1:$H$300,8,0)</f>
        <v>#N/A</v>
      </c>
      <c r="P28" t="str">
        <f t="shared" si="2"/>
        <v xml:space="preserve">; </v>
      </c>
    </row>
    <row r="29" spans="1:16" ht="15.75" thickBot="1" x14ac:dyDescent="0.3">
      <c r="A29">
        <v>28</v>
      </c>
      <c r="B29" s="1"/>
      <c r="C29" s="6"/>
      <c r="D29" s="1"/>
      <c r="E29" s="1"/>
      <c r="F29" s="1"/>
      <c r="G29" s="1"/>
      <c r="H29" s="1"/>
      <c r="I29" t="e">
        <f>VLOOKUP($B29,CLIENTES!$A$1:$H$300,2,0)</f>
        <v>#N/A</v>
      </c>
      <c r="J29" t="e">
        <f>VLOOKUP($B29,CLIENTES!$A$1:$H$300,3,0)</f>
        <v>#N/A</v>
      </c>
      <c r="K29" t="e">
        <f>VLOOKUP($B29,CLIENTES!$A$1:$H$300,4,0)</f>
        <v>#N/A</v>
      </c>
      <c r="L29" t="e">
        <f>VLOOKUP($B29,CLIENTES!$A$1:$H$300,5,0)</f>
        <v>#N/A</v>
      </c>
      <c r="M29" t="e">
        <f>VLOOKUP($B29,CLIENTES!$A$1:$H$300,6,0)</f>
        <v>#N/A</v>
      </c>
      <c r="N29" t="e">
        <f>VLOOKUP($B29,CLIENTES!$A$1:$H$300,7,0)</f>
        <v>#N/A</v>
      </c>
      <c r="O29" t="e">
        <f>VLOOKUP($B29,CLIENTES!$A$1:$H$300,8,0)</f>
        <v>#N/A</v>
      </c>
      <c r="P29" t="str">
        <f t="shared" si="2"/>
        <v xml:space="preserve">; </v>
      </c>
    </row>
    <row r="30" spans="1:16" ht="15.75" thickBot="1" x14ac:dyDescent="0.3">
      <c r="A30">
        <v>29</v>
      </c>
      <c r="B30" s="1"/>
      <c r="C30" s="1"/>
      <c r="D30" s="1"/>
      <c r="E30" s="1"/>
      <c r="F30" s="1"/>
      <c r="G30" s="1"/>
      <c r="H30" s="6"/>
      <c r="I30" t="e">
        <f>VLOOKUP($B30,CLIENTES!$A$1:$H$300,2,0)</f>
        <v>#N/A</v>
      </c>
      <c r="J30" t="e">
        <f>VLOOKUP($B30,CLIENTES!$A$1:$H$300,3,0)</f>
        <v>#N/A</v>
      </c>
      <c r="K30" t="e">
        <f>VLOOKUP($B30,CLIENTES!$A$1:$H$300,4,0)</f>
        <v>#N/A</v>
      </c>
      <c r="L30" t="e">
        <f>VLOOKUP($B30,CLIENTES!$A$1:$H$300,5,0)</f>
        <v>#N/A</v>
      </c>
      <c r="M30" t="e">
        <f>VLOOKUP($B30,CLIENTES!$A$1:$H$300,6,0)</f>
        <v>#N/A</v>
      </c>
      <c r="N30" t="e">
        <f>VLOOKUP($B30,CLIENTES!$A$1:$H$300,7,0)</f>
        <v>#N/A</v>
      </c>
      <c r="O30" t="e">
        <f>VLOOKUP($B30,CLIENTES!$A$1:$H$300,8,0)</f>
        <v>#N/A</v>
      </c>
      <c r="P30" t="str">
        <f t="shared" si="2"/>
        <v xml:space="preserve">; </v>
      </c>
    </row>
    <row r="31" spans="1:16" ht="15.75" thickBot="1" x14ac:dyDescent="0.3">
      <c r="A31">
        <v>30</v>
      </c>
      <c r="B31" s="1"/>
      <c r="C31" s="1"/>
      <c r="D31" s="1"/>
      <c r="E31" s="1"/>
      <c r="F31" s="1"/>
      <c r="G31" s="1"/>
      <c r="H31" s="1"/>
      <c r="I31" t="e">
        <f>VLOOKUP($B31,CLIENTES!$A$1:$H$300,2,0)</f>
        <v>#N/A</v>
      </c>
      <c r="J31" t="e">
        <f>VLOOKUP($B31,CLIENTES!$A$1:$H$300,3,0)</f>
        <v>#N/A</v>
      </c>
      <c r="K31" t="e">
        <f>VLOOKUP($B31,CLIENTES!$A$1:$H$300,4,0)</f>
        <v>#N/A</v>
      </c>
      <c r="L31" t="e">
        <f>VLOOKUP($B31,CLIENTES!$A$1:$H$300,5,0)</f>
        <v>#N/A</v>
      </c>
      <c r="M31" t="e">
        <f>VLOOKUP($B31,CLIENTES!$A$1:$H$300,6,0)</f>
        <v>#N/A</v>
      </c>
      <c r="N31" t="e">
        <f>VLOOKUP($B31,CLIENTES!$A$1:$H$300,7,0)</f>
        <v>#N/A</v>
      </c>
      <c r="O31" t="e">
        <f>VLOOKUP($B31,CLIENTES!$A$1:$H$300,8,0)</f>
        <v>#N/A</v>
      </c>
      <c r="P31" t="str">
        <f t="shared" si="2"/>
        <v xml:space="preserve">; </v>
      </c>
    </row>
    <row r="32" spans="1:16" ht="15.75" thickBot="1" x14ac:dyDescent="0.3">
      <c r="A32">
        <v>31</v>
      </c>
      <c r="B32" s="1"/>
      <c r="C32" s="1"/>
      <c r="D32" s="1"/>
      <c r="E32" s="1"/>
      <c r="F32" s="1"/>
      <c r="G32" s="1"/>
      <c r="H32" s="1"/>
      <c r="I32" t="e">
        <f>VLOOKUP($B32,CLIENTES!$A$1:$H$300,2,0)</f>
        <v>#N/A</v>
      </c>
      <c r="J32" t="e">
        <f>VLOOKUP($B32,CLIENTES!$A$1:$H$300,3,0)</f>
        <v>#N/A</v>
      </c>
      <c r="K32" t="e">
        <f>VLOOKUP($B32,CLIENTES!$A$1:$H$300,4,0)</f>
        <v>#N/A</v>
      </c>
      <c r="L32" t="e">
        <f>VLOOKUP($B32,CLIENTES!$A$1:$H$300,5,0)</f>
        <v>#N/A</v>
      </c>
      <c r="M32" t="e">
        <f>VLOOKUP($B32,CLIENTES!$A$1:$H$300,6,0)</f>
        <v>#N/A</v>
      </c>
      <c r="N32" t="e">
        <f>VLOOKUP($B32,CLIENTES!$A$1:$H$300,7,0)</f>
        <v>#N/A</v>
      </c>
      <c r="O32" t="e">
        <f>VLOOKUP($B32,CLIENTES!$A$1:$H$300,8,0)</f>
        <v>#N/A</v>
      </c>
      <c r="P32" t="str">
        <f t="shared" si="2"/>
        <v xml:space="preserve">; </v>
      </c>
    </row>
    <row r="33" spans="1:16" ht="15.75" thickBot="1" x14ac:dyDescent="0.3">
      <c r="A33">
        <v>32</v>
      </c>
      <c r="B33" s="1"/>
      <c r="C33" s="1"/>
      <c r="D33" s="1"/>
      <c r="E33" s="1"/>
      <c r="F33" s="1"/>
      <c r="G33" s="1"/>
      <c r="H33" s="6"/>
      <c r="I33" t="e">
        <f>VLOOKUP($B33,CLIENTES!$A$1:$H$300,2,0)</f>
        <v>#N/A</v>
      </c>
      <c r="J33" t="e">
        <f>VLOOKUP($B33,CLIENTES!$A$1:$H$300,3,0)</f>
        <v>#N/A</v>
      </c>
      <c r="K33" t="e">
        <f>VLOOKUP($B33,CLIENTES!$A$1:$H$300,4,0)</f>
        <v>#N/A</v>
      </c>
      <c r="L33" t="e">
        <f>VLOOKUP($B33,CLIENTES!$A$1:$H$300,5,0)</f>
        <v>#N/A</v>
      </c>
      <c r="M33" t="e">
        <f>VLOOKUP($B33,CLIENTES!$A$1:$H$300,6,0)</f>
        <v>#N/A</v>
      </c>
      <c r="N33" t="e">
        <f>VLOOKUP($B33,CLIENTES!$A$1:$H$300,7,0)</f>
        <v>#N/A</v>
      </c>
      <c r="O33" t="e">
        <f>VLOOKUP($B33,CLIENTES!$A$1:$H$300,8,0)</f>
        <v>#N/A</v>
      </c>
      <c r="P33" t="str">
        <f t="shared" si="2"/>
        <v xml:space="preserve">; </v>
      </c>
    </row>
    <row r="34" spans="1:16" ht="15.75" thickBot="1" x14ac:dyDescent="0.3">
      <c r="A34">
        <v>33</v>
      </c>
      <c r="B34" s="1"/>
      <c r="C34" s="1"/>
      <c r="D34" s="1"/>
      <c r="E34" s="1"/>
      <c r="F34" s="1"/>
      <c r="G34" s="1"/>
      <c r="H34" s="22"/>
      <c r="I34" t="e">
        <f>VLOOKUP($B34,CLIENTES!$A$1:$H$300,2,0)</f>
        <v>#N/A</v>
      </c>
      <c r="J34" t="e">
        <f>VLOOKUP($B34,CLIENTES!$A$1:$H$300,3,0)</f>
        <v>#N/A</v>
      </c>
      <c r="K34" t="e">
        <f>VLOOKUP($B34,CLIENTES!$A$1:$H$300,4,0)</f>
        <v>#N/A</v>
      </c>
      <c r="L34" t="e">
        <f>VLOOKUP($B34,CLIENTES!$A$1:$H$300,5,0)</f>
        <v>#N/A</v>
      </c>
      <c r="M34" t="e">
        <f>VLOOKUP($B34,CLIENTES!$A$1:$H$300,6,0)</f>
        <v>#N/A</v>
      </c>
      <c r="N34" t="e">
        <f>VLOOKUP($B34,CLIENTES!$A$1:$H$300,7,0)</f>
        <v>#N/A</v>
      </c>
      <c r="O34" t="e">
        <f>VLOOKUP($B34,CLIENTES!$A$1:$H$300,8,0)</f>
        <v>#N/A</v>
      </c>
      <c r="P34" t="str">
        <f t="shared" si="2"/>
        <v xml:space="preserve">; </v>
      </c>
    </row>
    <row r="35" spans="1:16" ht="15.75" thickBot="1" x14ac:dyDescent="0.3">
      <c r="A35">
        <v>34</v>
      </c>
      <c r="B35" s="1"/>
      <c r="C35" s="1"/>
      <c r="D35" s="1"/>
      <c r="E35" s="1"/>
      <c r="F35" s="1"/>
      <c r="G35" s="1"/>
      <c r="H35" s="22"/>
      <c r="I35" t="e">
        <f>VLOOKUP($B35,CLIENTES!$A$1:$H$300,2,0)</f>
        <v>#N/A</v>
      </c>
      <c r="J35" t="e">
        <f>VLOOKUP($B35,CLIENTES!$A$1:$H$300,3,0)</f>
        <v>#N/A</v>
      </c>
      <c r="K35" t="e">
        <f>VLOOKUP($B35,CLIENTES!$A$1:$H$300,4,0)</f>
        <v>#N/A</v>
      </c>
      <c r="L35" t="e">
        <f>VLOOKUP($B35,CLIENTES!$A$1:$H$300,5,0)</f>
        <v>#N/A</v>
      </c>
      <c r="M35" t="e">
        <f>VLOOKUP($B35,CLIENTES!$A$1:$H$300,6,0)</f>
        <v>#N/A</v>
      </c>
      <c r="N35" t="e">
        <f>VLOOKUP($B35,CLIENTES!$A$1:$H$300,7,0)</f>
        <v>#N/A</v>
      </c>
      <c r="O35" t="e">
        <f>VLOOKUP($B35,CLIENTES!$A$1:$H$300,8,0)</f>
        <v>#N/A</v>
      </c>
      <c r="P35" t="str">
        <f t="shared" si="2"/>
        <v xml:space="preserve">; </v>
      </c>
    </row>
    <row r="36" spans="1:16" ht="15.75" thickBot="1" x14ac:dyDescent="0.3">
      <c r="A36">
        <v>35</v>
      </c>
      <c r="B36" s="1"/>
      <c r="C36" s="1"/>
      <c r="D36" s="1"/>
      <c r="E36" s="1"/>
      <c r="F36" s="1"/>
      <c r="G36" s="1"/>
      <c r="H36" s="22"/>
      <c r="I36" t="e">
        <f>VLOOKUP($B36,CLIENTES!$A$1:$H$300,2,0)</f>
        <v>#N/A</v>
      </c>
      <c r="J36" t="e">
        <f>VLOOKUP($B36,CLIENTES!$A$1:$H$300,3,0)</f>
        <v>#N/A</v>
      </c>
      <c r="K36" t="e">
        <f>VLOOKUP($B36,CLIENTES!$A$1:$H$300,4,0)</f>
        <v>#N/A</v>
      </c>
      <c r="L36" t="e">
        <f>VLOOKUP($B36,CLIENTES!$A$1:$H$300,5,0)</f>
        <v>#N/A</v>
      </c>
      <c r="M36" t="e">
        <f>VLOOKUP($B36,CLIENTES!$A$1:$H$300,6,0)</f>
        <v>#N/A</v>
      </c>
      <c r="N36" t="e">
        <f>VLOOKUP($B36,CLIENTES!$A$1:$H$300,7,0)</f>
        <v>#N/A</v>
      </c>
      <c r="O36" t="e">
        <f>VLOOKUP($B36,CLIENTES!$A$1:$H$300,8,0)</f>
        <v>#N/A</v>
      </c>
      <c r="P36" t="str">
        <f t="shared" si="2"/>
        <v xml:space="preserve">; </v>
      </c>
    </row>
    <row r="37" spans="1:16" ht="15.75" thickBot="1" x14ac:dyDescent="0.3">
      <c r="A37">
        <v>36</v>
      </c>
      <c r="B37" s="1"/>
      <c r="C37" s="1"/>
      <c r="D37" s="1"/>
      <c r="E37" s="1"/>
      <c r="F37" s="1"/>
      <c r="G37" s="1"/>
      <c r="H37" s="22"/>
      <c r="I37" t="e">
        <f>VLOOKUP($B37,CLIENTES!$A$1:$H$300,2,0)</f>
        <v>#N/A</v>
      </c>
      <c r="J37" t="e">
        <f>VLOOKUP($B37,CLIENTES!$A$1:$H$300,3,0)</f>
        <v>#N/A</v>
      </c>
      <c r="K37" t="e">
        <f>VLOOKUP($B37,CLIENTES!$A$1:$H$300,4,0)</f>
        <v>#N/A</v>
      </c>
      <c r="L37" t="e">
        <f>VLOOKUP($B37,CLIENTES!$A$1:$H$300,5,0)</f>
        <v>#N/A</v>
      </c>
      <c r="M37" t="e">
        <f>VLOOKUP($B37,CLIENTES!$A$1:$H$300,6,0)</f>
        <v>#N/A</v>
      </c>
      <c r="N37" t="e">
        <f>VLOOKUP($B37,CLIENTES!$A$1:$H$300,7,0)</f>
        <v>#N/A</v>
      </c>
      <c r="O37" t="e">
        <f>VLOOKUP($B37,CLIENTES!$A$1:$H$300,8,0)</f>
        <v>#N/A</v>
      </c>
      <c r="P37" t="str">
        <f t="shared" si="2"/>
        <v xml:space="preserve">; </v>
      </c>
    </row>
    <row r="38" spans="1:16" ht="15.75" thickBot="1" x14ac:dyDescent="0.3">
      <c r="A38">
        <v>37</v>
      </c>
      <c r="B38" s="1"/>
      <c r="C38" s="1"/>
      <c r="D38" s="1"/>
      <c r="E38" s="1"/>
      <c r="F38" s="1"/>
      <c r="G38" s="1"/>
      <c r="I38" t="e">
        <f>VLOOKUP($B38,CLIENTES!$A$1:$H$300,2,0)</f>
        <v>#N/A</v>
      </c>
      <c r="J38" t="e">
        <f>VLOOKUP($B38,CLIENTES!$A$1:$H$300,3,0)</f>
        <v>#N/A</v>
      </c>
      <c r="K38" t="e">
        <f>VLOOKUP($B38,CLIENTES!$A$1:$H$300,4,0)</f>
        <v>#N/A</v>
      </c>
      <c r="L38" t="e">
        <f>VLOOKUP($B38,CLIENTES!$A$1:$H$300,5,0)</f>
        <v>#N/A</v>
      </c>
      <c r="M38" t="e">
        <f>VLOOKUP($B38,CLIENTES!$A$1:$H$300,6,0)</f>
        <v>#N/A</v>
      </c>
      <c r="N38" t="e">
        <f>VLOOKUP($B38,CLIENTES!$A$1:$H$300,7,0)</f>
        <v>#N/A</v>
      </c>
      <c r="O38" t="e">
        <f>VLOOKUP($B38,CLIENTES!$A$1:$H$300,8,0)</f>
        <v>#N/A</v>
      </c>
      <c r="P38" t="str">
        <f t="shared" si="2"/>
        <v xml:space="preserve">; </v>
      </c>
    </row>
    <row r="39" spans="1:16" ht="15.75" thickBot="1" x14ac:dyDescent="0.3">
      <c r="A39">
        <v>38</v>
      </c>
      <c r="B39" s="1"/>
      <c r="C39" s="1"/>
      <c r="D39" s="1"/>
      <c r="E39" s="1"/>
      <c r="F39" s="1"/>
      <c r="G39" s="1"/>
      <c r="I39" t="e">
        <f>VLOOKUP($B39,CLIENTES!$A$1:$H$300,2,0)</f>
        <v>#N/A</v>
      </c>
      <c r="J39" t="e">
        <f>VLOOKUP($B39,CLIENTES!$A$1:$H$300,3,0)</f>
        <v>#N/A</v>
      </c>
      <c r="K39" t="e">
        <f>VLOOKUP($B39,CLIENTES!$A$1:$H$300,4,0)</f>
        <v>#N/A</v>
      </c>
      <c r="L39" t="e">
        <f>VLOOKUP($B39,CLIENTES!$A$1:$H$300,5,0)</f>
        <v>#N/A</v>
      </c>
      <c r="M39" t="e">
        <f>VLOOKUP($B39,CLIENTES!$A$1:$H$300,6,0)</f>
        <v>#N/A</v>
      </c>
      <c r="N39" t="e">
        <f>VLOOKUP($B39,CLIENTES!$A$1:$H$300,7,0)</f>
        <v>#N/A</v>
      </c>
      <c r="O39" t="e">
        <f>VLOOKUP($B39,CLIENTES!$A$1:$H$300,8,0)</f>
        <v>#N/A</v>
      </c>
      <c r="P39" t="str">
        <f t="shared" si="2"/>
        <v xml:space="preserve">; </v>
      </c>
    </row>
    <row r="40" spans="1:16" ht="15.75" thickBot="1" x14ac:dyDescent="0.3">
      <c r="A40">
        <v>39</v>
      </c>
      <c r="B40" s="1"/>
      <c r="C40" s="6"/>
      <c r="D40" s="1"/>
      <c r="E40" s="1"/>
      <c r="F40" s="1"/>
      <c r="G40" s="1"/>
      <c r="I40" t="e">
        <f>VLOOKUP($B40,CLIENTES!$A$1:$H$300,2,0)</f>
        <v>#N/A</v>
      </c>
      <c r="J40" t="e">
        <f>VLOOKUP($B40,CLIENTES!$A$1:$H$300,3,0)</f>
        <v>#N/A</v>
      </c>
      <c r="K40" t="e">
        <f>VLOOKUP($B40,CLIENTES!$A$1:$H$300,4,0)</f>
        <v>#N/A</v>
      </c>
      <c r="L40" t="e">
        <f>VLOOKUP($B40,CLIENTES!$A$1:$H$300,5,0)</f>
        <v>#N/A</v>
      </c>
      <c r="M40" t="e">
        <f>VLOOKUP($B40,CLIENTES!$A$1:$H$300,6,0)</f>
        <v>#N/A</v>
      </c>
      <c r="N40" t="e">
        <f>VLOOKUP($B40,CLIENTES!$A$1:$H$300,7,0)</f>
        <v>#N/A</v>
      </c>
      <c r="O40" t="e">
        <f>VLOOKUP($B40,CLIENTES!$A$1:$H$300,8,0)</f>
        <v>#N/A</v>
      </c>
      <c r="P40" t="str">
        <f t="shared" si="2"/>
        <v xml:space="preserve">; </v>
      </c>
    </row>
    <row r="41" spans="1:16" ht="15.75" thickBot="1" x14ac:dyDescent="0.3">
      <c r="A41">
        <v>40</v>
      </c>
      <c r="B41" s="1"/>
      <c r="C41" s="1"/>
      <c r="D41" s="1"/>
      <c r="E41" s="1"/>
      <c r="F41" s="1"/>
      <c r="G41" s="1"/>
      <c r="I41" t="e">
        <f>VLOOKUP($B41,CLIENTES!$A$1:$H$300,2,0)</f>
        <v>#N/A</v>
      </c>
      <c r="J41" t="e">
        <f>VLOOKUP($B41,CLIENTES!$A$1:$H$300,3,0)</f>
        <v>#N/A</v>
      </c>
      <c r="K41" t="e">
        <f>VLOOKUP($B41,CLIENTES!$A$1:$H$300,4,0)</f>
        <v>#N/A</v>
      </c>
      <c r="L41" t="e">
        <f>VLOOKUP($B41,CLIENTES!$A$1:$H$300,5,0)</f>
        <v>#N/A</v>
      </c>
      <c r="M41" t="e">
        <f>VLOOKUP($B41,CLIENTES!$A$1:$H$300,6,0)</f>
        <v>#N/A</v>
      </c>
      <c r="N41" t="e">
        <f>VLOOKUP($B41,CLIENTES!$A$1:$H$300,7,0)</f>
        <v>#N/A</v>
      </c>
      <c r="O41" t="e">
        <f>VLOOKUP($B41,CLIENTES!$A$1:$H$300,8,0)</f>
        <v>#N/A</v>
      </c>
      <c r="P41" t="str">
        <f t="shared" si="2"/>
        <v xml:space="preserve">; </v>
      </c>
    </row>
    <row r="42" spans="1:16" ht="15.75" thickBot="1" x14ac:dyDescent="0.3">
      <c r="A42">
        <v>41</v>
      </c>
      <c r="B42" s="1"/>
      <c r="C42" s="1"/>
      <c r="D42" s="1"/>
      <c r="E42" s="1"/>
      <c r="F42" s="1"/>
      <c r="G42" s="1"/>
      <c r="I42" t="e">
        <f>VLOOKUP($B42,CLIENTES!$A$1:$H$300,2,0)</f>
        <v>#N/A</v>
      </c>
      <c r="J42" t="e">
        <f>VLOOKUP($B42,CLIENTES!$A$1:$H$300,3,0)</f>
        <v>#N/A</v>
      </c>
      <c r="K42" t="e">
        <f>VLOOKUP($B42,CLIENTES!$A$1:$H$300,4,0)</f>
        <v>#N/A</v>
      </c>
      <c r="L42" t="e">
        <f>VLOOKUP($B42,CLIENTES!$A$1:$H$300,5,0)</f>
        <v>#N/A</v>
      </c>
      <c r="M42" t="e">
        <f>VLOOKUP($B42,CLIENTES!$A$1:$H$300,6,0)</f>
        <v>#N/A</v>
      </c>
      <c r="N42" t="e">
        <f>VLOOKUP($B42,CLIENTES!$A$1:$H$300,7,0)</f>
        <v>#N/A</v>
      </c>
      <c r="O42" t="e">
        <f>VLOOKUP($B42,CLIENTES!$A$1:$H$300,8,0)</f>
        <v>#N/A</v>
      </c>
      <c r="P42" t="str">
        <f t="shared" si="2"/>
        <v xml:space="preserve">; </v>
      </c>
    </row>
    <row r="43" spans="1:16" ht="15.75" thickBot="1" x14ac:dyDescent="0.3">
      <c r="A43">
        <v>42</v>
      </c>
      <c r="B43" s="1"/>
      <c r="C43" s="1"/>
      <c r="D43" s="1"/>
      <c r="E43" s="1"/>
      <c r="F43" s="1"/>
      <c r="G43" s="1"/>
      <c r="I43" t="e">
        <f>VLOOKUP($B43,CLIENTES!$A$1:$H$300,2,0)</f>
        <v>#N/A</v>
      </c>
      <c r="J43" t="e">
        <f>VLOOKUP($B43,CLIENTES!$A$1:$H$300,3,0)</f>
        <v>#N/A</v>
      </c>
      <c r="K43" t="e">
        <f>VLOOKUP($B43,CLIENTES!$A$1:$H$300,4,0)</f>
        <v>#N/A</v>
      </c>
      <c r="L43" t="e">
        <f>VLOOKUP($B43,CLIENTES!$A$1:$H$300,5,0)</f>
        <v>#N/A</v>
      </c>
      <c r="M43" t="e">
        <f>VLOOKUP($B43,CLIENTES!$A$1:$H$300,6,0)</f>
        <v>#N/A</v>
      </c>
      <c r="N43" t="e">
        <f>VLOOKUP($B43,CLIENTES!$A$1:$H$300,7,0)</f>
        <v>#N/A</v>
      </c>
      <c r="O43" t="e">
        <f>VLOOKUP($B43,CLIENTES!$A$1:$H$300,8,0)</f>
        <v>#N/A</v>
      </c>
      <c r="P43" t="str">
        <f t="shared" si="2"/>
        <v xml:space="preserve">; </v>
      </c>
    </row>
    <row r="44" spans="1:16" ht="15.75" thickBot="1" x14ac:dyDescent="0.3">
      <c r="A44">
        <v>43</v>
      </c>
      <c r="B44" s="1"/>
      <c r="C44" s="1"/>
      <c r="D44" s="1"/>
      <c r="E44" s="1"/>
      <c r="F44" s="1"/>
      <c r="G44" s="1"/>
      <c r="I44" t="e">
        <f>VLOOKUP($B44,CLIENTES!$A$1:$H$300,2,0)</f>
        <v>#N/A</v>
      </c>
      <c r="J44" t="e">
        <f>VLOOKUP($B44,CLIENTES!$A$1:$H$300,3,0)</f>
        <v>#N/A</v>
      </c>
      <c r="K44" t="e">
        <f>VLOOKUP($B44,CLIENTES!$A$1:$H$300,4,0)</f>
        <v>#N/A</v>
      </c>
      <c r="L44" t="e">
        <f>VLOOKUP($B44,CLIENTES!$A$1:$H$300,5,0)</f>
        <v>#N/A</v>
      </c>
      <c r="M44" t="e">
        <f>VLOOKUP($B44,CLIENTES!$A$1:$H$300,6,0)</f>
        <v>#N/A</v>
      </c>
      <c r="N44" t="e">
        <f>VLOOKUP($B44,CLIENTES!$A$1:$H$300,7,0)</f>
        <v>#N/A</v>
      </c>
      <c r="O44" t="e">
        <f>VLOOKUP($B44,CLIENTES!$A$1:$H$300,8,0)</f>
        <v>#N/A</v>
      </c>
      <c r="P44" t="str">
        <f t="shared" si="2"/>
        <v xml:space="preserve">; </v>
      </c>
    </row>
    <row r="45" spans="1:16" ht="15.75" thickBot="1" x14ac:dyDescent="0.3">
      <c r="A45">
        <v>44</v>
      </c>
      <c r="B45" s="1"/>
      <c r="C45" s="1"/>
      <c r="D45" s="1"/>
      <c r="E45" s="1"/>
      <c r="F45" s="1"/>
      <c r="G45" s="1"/>
      <c r="I45" t="e">
        <f>VLOOKUP($B45,CLIENTES!$A$1:$H$300,2,0)</f>
        <v>#N/A</v>
      </c>
      <c r="J45" t="e">
        <f>VLOOKUP($B45,CLIENTES!$A$1:$H$300,3,0)</f>
        <v>#N/A</v>
      </c>
      <c r="K45" t="e">
        <f>VLOOKUP($B45,CLIENTES!$A$1:$H$300,4,0)</f>
        <v>#N/A</v>
      </c>
      <c r="L45" t="e">
        <f>VLOOKUP($B45,CLIENTES!$A$1:$H$300,5,0)</f>
        <v>#N/A</v>
      </c>
      <c r="M45" t="e">
        <f>VLOOKUP($B45,CLIENTES!$A$1:$H$300,6,0)</f>
        <v>#N/A</v>
      </c>
      <c r="N45" t="e">
        <f>VLOOKUP($B45,CLIENTES!$A$1:$H$300,7,0)</f>
        <v>#N/A</v>
      </c>
      <c r="O45" t="e">
        <f>VLOOKUP($B45,CLIENTES!$A$1:$H$300,8,0)</f>
        <v>#N/A</v>
      </c>
      <c r="P45" t="str">
        <f t="shared" si="2"/>
        <v xml:space="preserve">; </v>
      </c>
    </row>
    <row r="46" spans="1:16" ht="15.75" thickBot="1" x14ac:dyDescent="0.3">
      <c r="A46">
        <v>45</v>
      </c>
      <c r="B46" s="1"/>
      <c r="C46" s="1"/>
      <c r="D46" s="1"/>
      <c r="E46" s="1"/>
      <c r="F46" s="1"/>
      <c r="G46" s="1"/>
      <c r="I46" t="e">
        <f>VLOOKUP($B46,CLIENTES!$A$1:$H$300,2,0)</f>
        <v>#N/A</v>
      </c>
      <c r="J46" t="e">
        <f>VLOOKUP($B46,CLIENTES!$A$1:$H$300,3,0)</f>
        <v>#N/A</v>
      </c>
      <c r="K46" t="e">
        <f>VLOOKUP($B46,CLIENTES!$A$1:$H$300,4,0)</f>
        <v>#N/A</v>
      </c>
      <c r="L46" t="e">
        <f>VLOOKUP($B46,CLIENTES!$A$1:$H$300,5,0)</f>
        <v>#N/A</v>
      </c>
      <c r="M46" t="e">
        <f>VLOOKUP($B46,CLIENTES!$A$1:$H$300,6,0)</f>
        <v>#N/A</v>
      </c>
      <c r="N46" t="e">
        <f>VLOOKUP($B46,CLIENTES!$A$1:$H$300,7,0)</f>
        <v>#N/A</v>
      </c>
      <c r="O46" t="e">
        <f>VLOOKUP($B46,CLIENTES!$A$1:$H$300,8,0)</f>
        <v>#N/A</v>
      </c>
      <c r="P46" t="str">
        <f t="shared" si="2"/>
        <v xml:space="preserve">; </v>
      </c>
    </row>
    <row r="47" spans="1:16" ht="15.75" thickBot="1" x14ac:dyDescent="0.3">
      <c r="A47">
        <v>46</v>
      </c>
      <c r="B47" s="1"/>
      <c r="C47" s="1"/>
      <c r="D47" s="1"/>
      <c r="E47" s="1"/>
      <c r="F47" s="1"/>
      <c r="G47" s="1"/>
      <c r="I47" t="e">
        <f>VLOOKUP($B47,CLIENTES!$A$1:$H$300,2,0)</f>
        <v>#N/A</v>
      </c>
      <c r="J47" t="e">
        <f>VLOOKUP($B47,CLIENTES!$A$1:$H$300,3,0)</f>
        <v>#N/A</v>
      </c>
      <c r="K47" t="e">
        <f>VLOOKUP($B47,CLIENTES!$A$1:$H$300,4,0)</f>
        <v>#N/A</v>
      </c>
      <c r="L47" t="e">
        <f>VLOOKUP($B47,CLIENTES!$A$1:$H$300,5,0)</f>
        <v>#N/A</v>
      </c>
      <c r="M47" t="e">
        <f>VLOOKUP($B47,CLIENTES!$A$1:$H$300,6,0)</f>
        <v>#N/A</v>
      </c>
      <c r="N47" t="e">
        <f>VLOOKUP($B47,CLIENTES!$A$1:$H$300,7,0)</f>
        <v>#N/A</v>
      </c>
      <c r="O47" t="e">
        <f>VLOOKUP($B47,CLIENTES!$A$1:$H$300,8,0)</f>
        <v>#N/A</v>
      </c>
      <c r="P47" t="str">
        <f t="shared" si="2"/>
        <v xml:space="preserve">; </v>
      </c>
    </row>
    <row r="48" spans="1:16" ht="15.75" thickBot="1" x14ac:dyDescent="0.3">
      <c r="A48">
        <v>47</v>
      </c>
      <c r="B48" s="1"/>
      <c r="C48" s="1"/>
      <c r="D48" s="6"/>
      <c r="E48" s="1"/>
      <c r="F48" s="1"/>
      <c r="G48" s="1"/>
      <c r="I48" t="e">
        <f>VLOOKUP($B48,CLIENTES!$A$1:$H$300,2,0)</f>
        <v>#N/A</v>
      </c>
      <c r="J48" t="e">
        <f>VLOOKUP($B48,CLIENTES!$A$1:$H$300,3,0)</f>
        <v>#N/A</v>
      </c>
      <c r="K48" t="e">
        <f>VLOOKUP($B48,CLIENTES!$A$1:$H$300,4,0)</f>
        <v>#N/A</v>
      </c>
      <c r="L48" t="e">
        <f>VLOOKUP($B48,CLIENTES!$A$1:$H$300,5,0)</f>
        <v>#N/A</v>
      </c>
      <c r="M48" t="e">
        <f>VLOOKUP($B48,CLIENTES!$A$1:$H$300,6,0)</f>
        <v>#N/A</v>
      </c>
      <c r="N48" t="e">
        <f>VLOOKUP($B48,CLIENTES!$A$1:$H$300,7,0)</f>
        <v>#N/A</v>
      </c>
      <c r="O48" t="e">
        <f>VLOOKUP($B48,CLIENTES!$A$1:$H$300,8,0)</f>
        <v>#N/A</v>
      </c>
      <c r="P48" t="str">
        <f t="shared" si="2"/>
        <v xml:space="preserve">; </v>
      </c>
    </row>
    <row r="49" spans="1:16" ht="15.75" thickBot="1" x14ac:dyDescent="0.3">
      <c r="A49">
        <v>48</v>
      </c>
      <c r="B49" s="1"/>
      <c r="C49" s="1"/>
      <c r="D49" s="1"/>
      <c r="E49" s="1"/>
      <c r="F49" s="1"/>
      <c r="G49" s="1"/>
      <c r="I49" t="e">
        <f>VLOOKUP($B49,CLIENTES!$A$1:$H$300,2,0)</f>
        <v>#N/A</v>
      </c>
      <c r="J49" t="e">
        <f>VLOOKUP($B49,CLIENTES!$A$1:$H$300,3,0)</f>
        <v>#N/A</v>
      </c>
      <c r="K49" t="e">
        <f>VLOOKUP($B49,CLIENTES!$A$1:$H$300,4,0)</f>
        <v>#N/A</v>
      </c>
      <c r="L49" t="e">
        <f>VLOOKUP($B49,CLIENTES!$A$1:$H$300,5,0)</f>
        <v>#N/A</v>
      </c>
      <c r="M49" t="e">
        <f>VLOOKUP($B49,CLIENTES!$A$1:$H$300,6,0)</f>
        <v>#N/A</v>
      </c>
      <c r="N49" t="e">
        <f>VLOOKUP($B49,CLIENTES!$A$1:$H$300,7,0)</f>
        <v>#N/A</v>
      </c>
      <c r="O49" t="e">
        <f>VLOOKUP($B49,CLIENTES!$A$1:$H$300,8,0)</f>
        <v>#N/A</v>
      </c>
      <c r="P49" t="str">
        <f t="shared" si="2"/>
        <v xml:space="preserve">; </v>
      </c>
    </row>
    <row r="50" spans="1:16" ht="15.75" thickBot="1" x14ac:dyDescent="0.3">
      <c r="A50">
        <v>49</v>
      </c>
      <c r="B50" s="1"/>
      <c r="C50" s="1"/>
      <c r="D50" s="1"/>
      <c r="E50" s="6"/>
      <c r="F50" s="1"/>
      <c r="G50" s="1"/>
      <c r="I50" t="e">
        <f>VLOOKUP($B50,CLIENTES!$A$1:$H$300,2,0)</f>
        <v>#N/A</v>
      </c>
      <c r="J50" t="e">
        <f>VLOOKUP($B50,CLIENTES!$A$1:$H$300,3,0)</f>
        <v>#N/A</v>
      </c>
      <c r="K50" t="e">
        <f>VLOOKUP($B50,CLIENTES!$A$1:$H$300,4,0)</f>
        <v>#N/A</v>
      </c>
      <c r="L50" t="e">
        <f>VLOOKUP($B50,CLIENTES!$A$1:$H$300,5,0)</f>
        <v>#N/A</v>
      </c>
      <c r="M50" t="e">
        <f>VLOOKUP($B50,CLIENTES!$A$1:$H$300,6,0)</f>
        <v>#N/A</v>
      </c>
      <c r="N50" t="e">
        <f>VLOOKUP($B50,CLIENTES!$A$1:$H$300,7,0)</f>
        <v>#N/A</v>
      </c>
      <c r="O50" t="e">
        <f>VLOOKUP($B50,CLIENTES!$A$1:$H$300,8,0)</f>
        <v>#N/A</v>
      </c>
      <c r="P50" t="str">
        <f t="shared" si="2"/>
        <v xml:space="preserve">; </v>
      </c>
    </row>
    <row r="51" spans="1:16" ht="15.75" thickBot="1" x14ac:dyDescent="0.3">
      <c r="A51">
        <v>50</v>
      </c>
      <c r="B51" s="1"/>
      <c r="C51" s="1"/>
      <c r="D51" s="6"/>
      <c r="E51" s="1"/>
      <c r="F51" s="1"/>
      <c r="G51" s="1"/>
      <c r="I51" t="e">
        <f>VLOOKUP($B51,CLIENTES!$A$1:$H$300,2,0)</f>
        <v>#N/A</v>
      </c>
      <c r="J51" t="e">
        <f>VLOOKUP($B51,CLIENTES!$A$1:$H$300,3,0)</f>
        <v>#N/A</v>
      </c>
      <c r="K51" t="e">
        <f>VLOOKUP($B51,CLIENTES!$A$1:$H$300,4,0)</f>
        <v>#N/A</v>
      </c>
      <c r="L51" t="e">
        <f>VLOOKUP($B51,CLIENTES!$A$1:$H$300,5,0)</f>
        <v>#N/A</v>
      </c>
      <c r="M51" t="e">
        <f>VLOOKUP($B51,CLIENTES!$A$1:$H$300,6,0)</f>
        <v>#N/A</v>
      </c>
      <c r="N51" t="e">
        <f>VLOOKUP($B51,CLIENTES!$A$1:$H$300,7,0)</f>
        <v>#N/A</v>
      </c>
      <c r="O51" t="e">
        <f>VLOOKUP($B51,CLIENTES!$A$1:$H$300,8,0)</f>
        <v>#N/A</v>
      </c>
      <c r="P51" t="str">
        <f t="shared" si="2"/>
        <v xml:space="preserve">; </v>
      </c>
    </row>
    <row r="52" spans="1:16" ht="15.75" thickBot="1" x14ac:dyDescent="0.3">
      <c r="A52">
        <v>51</v>
      </c>
      <c r="B52" s="1"/>
      <c r="C52" s="1"/>
      <c r="D52" s="6"/>
      <c r="E52" s="1"/>
      <c r="F52" s="1"/>
      <c r="G52" s="1"/>
      <c r="I52" t="e">
        <f>VLOOKUP($B52,CLIENTES!$A$1:$H$300,2,0)</f>
        <v>#N/A</v>
      </c>
      <c r="J52" t="e">
        <f>VLOOKUP($B52,CLIENTES!$A$1:$H$300,3,0)</f>
        <v>#N/A</v>
      </c>
      <c r="K52" t="e">
        <f>VLOOKUP($B52,CLIENTES!$A$1:$H$300,4,0)</f>
        <v>#N/A</v>
      </c>
      <c r="L52" t="e">
        <f>VLOOKUP($B52,CLIENTES!$A$1:$H$300,5,0)</f>
        <v>#N/A</v>
      </c>
      <c r="M52" t="e">
        <f>VLOOKUP($B52,CLIENTES!$A$1:$H$300,6,0)</f>
        <v>#N/A</v>
      </c>
      <c r="N52" t="e">
        <f>VLOOKUP($B52,CLIENTES!$A$1:$H$300,7,0)</f>
        <v>#N/A</v>
      </c>
      <c r="O52" t="e">
        <f>VLOOKUP($B52,CLIENTES!$A$1:$H$300,8,0)</f>
        <v>#N/A</v>
      </c>
      <c r="P52" t="str">
        <f t="shared" si="2"/>
        <v xml:space="preserve">; </v>
      </c>
    </row>
    <row r="53" spans="1:16" ht="15.75" thickBot="1" x14ac:dyDescent="0.3">
      <c r="A53">
        <v>52</v>
      </c>
      <c r="B53" s="35"/>
      <c r="C53" s="1"/>
      <c r="D53" s="1"/>
      <c r="E53" s="1"/>
      <c r="F53" s="1"/>
      <c r="G53" s="1"/>
      <c r="I53" t="e">
        <f>VLOOKUP($B53,CLIENTES!$A$1:$H$300,2,0)</f>
        <v>#N/A</v>
      </c>
      <c r="J53" t="e">
        <f>VLOOKUP($B53,CLIENTES!$A$1:$H$300,3,0)</f>
        <v>#N/A</v>
      </c>
      <c r="K53" t="e">
        <f>VLOOKUP($B53,CLIENTES!$A$1:$H$300,4,0)</f>
        <v>#N/A</v>
      </c>
      <c r="L53" t="e">
        <f>VLOOKUP($B53,CLIENTES!$A$1:$H$300,5,0)</f>
        <v>#N/A</v>
      </c>
      <c r="M53" t="e">
        <f>VLOOKUP($B53,CLIENTES!$A$1:$H$300,6,0)</f>
        <v>#N/A</v>
      </c>
      <c r="N53" t="e">
        <f>VLOOKUP($B53,CLIENTES!$A$1:$H$300,7,0)</f>
        <v>#N/A</v>
      </c>
      <c r="O53" t="e">
        <f>VLOOKUP($B53,CLIENTES!$A$1:$H$300,8,0)</f>
        <v>#N/A</v>
      </c>
      <c r="P53" t="str">
        <f t="shared" si="2"/>
        <v xml:space="preserve">; </v>
      </c>
    </row>
    <row r="54" spans="1:16" ht="15.75" thickBot="1" x14ac:dyDescent="0.3">
      <c r="A54">
        <v>53</v>
      </c>
      <c r="B54" s="1"/>
      <c r="C54" s="1"/>
      <c r="D54" s="1"/>
      <c r="E54" s="1"/>
      <c r="F54" s="1"/>
      <c r="G54" s="1"/>
      <c r="I54" t="e">
        <f>VLOOKUP($B54,CLIENTES!$A$1:$H$300,2,0)</f>
        <v>#N/A</v>
      </c>
      <c r="J54" t="e">
        <f>VLOOKUP($B54,CLIENTES!$A$1:$H$300,3,0)</f>
        <v>#N/A</v>
      </c>
      <c r="K54" t="e">
        <f>VLOOKUP($B54,CLIENTES!$A$1:$H$300,4,0)</f>
        <v>#N/A</v>
      </c>
      <c r="L54" t="e">
        <f>VLOOKUP($B54,CLIENTES!$A$1:$H$300,5,0)</f>
        <v>#N/A</v>
      </c>
      <c r="M54" t="e">
        <f>VLOOKUP($B54,CLIENTES!$A$1:$H$300,6,0)</f>
        <v>#N/A</v>
      </c>
      <c r="N54" t="e">
        <f>VLOOKUP($B54,CLIENTES!$A$1:$H$300,7,0)</f>
        <v>#N/A</v>
      </c>
      <c r="O54" t="e">
        <f>VLOOKUP($B54,CLIENTES!$A$1:$H$300,8,0)</f>
        <v>#N/A</v>
      </c>
      <c r="P54" t="str">
        <f t="shared" si="2"/>
        <v xml:space="preserve">; </v>
      </c>
    </row>
    <row r="55" spans="1:16" ht="15.75" thickBot="1" x14ac:dyDescent="0.3">
      <c r="B55" s="1"/>
      <c r="C55" s="1"/>
      <c r="D55" s="1"/>
      <c r="E55" s="1"/>
      <c r="F55" s="1"/>
      <c r="G55" s="1"/>
    </row>
    <row r="56" spans="1:16" ht="15.75" thickBot="1" x14ac:dyDescent="0.3">
      <c r="B56" s="1"/>
      <c r="C56" s="1"/>
      <c r="D56" s="1"/>
      <c r="E56" s="1"/>
      <c r="F56" s="1"/>
      <c r="G56" s="1"/>
    </row>
    <row r="57" spans="1:16" ht="15.75" thickBot="1" x14ac:dyDescent="0.3">
      <c r="B57" s="1"/>
      <c r="C57" s="1"/>
      <c r="D57" s="1"/>
      <c r="E57" s="1"/>
      <c r="F57" s="1"/>
      <c r="G57" s="1"/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J53"/>
  <sheetViews>
    <sheetView workbookViewId="0">
      <selection activeCell="M7" sqref="M7"/>
    </sheetView>
  </sheetViews>
  <sheetFormatPr baseColWidth="10" defaultRowHeight="40.5" customHeight="1" x14ac:dyDescent="0.25"/>
  <cols>
    <col min="1" max="1" width="3" style="15" bestFit="1" customWidth="1"/>
    <col min="2" max="2" width="25.5703125" style="19" bestFit="1" customWidth="1"/>
    <col min="3" max="3" width="17.28515625" style="15" customWidth="1"/>
    <col min="4" max="4" width="18.42578125" style="15" customWidth="1"/>
    <col min="5" max="5" width="25.5703125" style="15" customWidth="1"/>
    <col min="6" max="6" width="23.42578125" style="15" bestFit="1" customWidth="1"/>
    <col min="7" max="7" width="15.140625" style="15" customWidth="1"/>
    <col min="8" max="8" width="16.7109375" style="15" customWidth="1"/>
    <col min="9" max="9" width="17.42578125" style="48" bestFit="1" customWidth="1"/>
    <col min="10" max="10" width="6.5703125" style="15" customWidth="1"/>
    <col min="11" max="16384" width="11.42578125" style="15"/>
  </cols>
  <sheetData>
    <row r="1" spans="1:10" ht="40.5" customHeight="1" x14ac:dyDescent="0.25">
      <c r="A1" s="14"/>
      <c r="B1" s="16" t="s">
        <v>246</v>
      </c>
      <c r="C1" s="16" t="s">
        <v>252</v>
      </c>
      <c r="D1" s="16" t="s">
        <v>276</v>
      </c>
      <c r="E1" s="16" t="s">
        <v>256</v>
      </c>
      <c r="F1" s="16" t="s">
        <v>278</v>
      </c>
      <c r="G1" s="16" t="s">
        <v>258</v>
      </c>
      <c r="H1" s="16" t="s">
        <v>257</v>
      </c>
      <c r="I1" s="46" t="s">
        <v>251</v>
      </c>
      <c r="J1" s="16" t="s">
        <v>283</v>
      </c>
    </row>
    <row r="2" spans="1:10" ht="40.5" customHeight="1" x14ac:dyDescent="0.25">
      <c r="A2" s="17">
        <f>'14-08-20'!A2</f>
        <v>1</v>
      </c>
      <c r="B2" s="18" t="str">
        <f>CONCATENATE('14-08-20'!J2," ",'14-08-20'!K2)</f>
        <v>Elsa Abuin Boullon</v>
      </c>
      <c r="C2" s="17">
        <f>'14-08-20'!O2</f>
        <v>0</v>
      </c>
      <c r="D2" s="17" t="str">
        <f>'14-08-20'!C2</f>
        <v>QUICHE LORRAINE DE BACON Y ESPINACAS</v>
      </c>
      <c r="E2" s="17" t="str">
        <f>'14-08-20'!D2</f>
        <v>ALBONDIGAS</v>
      </c>
      <c r="F2" s="17" t="str">
        <f>'14-08-20'!E2</f>
        <v>MENESTRA DE VERDURAS</v>
      </c>
      <c r="G2" s="17" t="str">
        <f>'14-08-20'!G2</f>
        <v>NESTEA</v>
      </c>
      <c r="H2" s="17" t="str">
        <f>'14-08-20'!F2</f>
        <v>TARTA DE TRES CHOCOLATES</v>
      </c>
      <c r="I2" s="47">
        <f>'14-08-20'!H2</f>
        <v>0</v>
      </c>
      <c r="J2" s="17"/>
    </row>
    <row r="3" spans="1:10" ht="40.5" customHeight="1" x14ac:dyDescent="0.25">
      <c r="A3" s="17">
        <f>'14-08-20'!A3</f>
        <v>2</v>
      </c>
      <c r="B3" s="18" t="str">
        <f>CONCATENATE('14-08-20'!J3," ",'14-08-20'!K3)</f>
        <v>JUANJAVIER SEIJOPENIDO</v>
      </c>
      <c r="C3" s="17">
        <f>'14-08-20'!O3</f>
        <v>0</v>
      </c>
      <c r="D3" s="17" t="str">
        <f>'14-08-20'!C3</f>
        <v>REVUELTO DE EMBUTIDO</v>
      </c>
      <c r="E3" s="17" t="str">
        <f>'14-08-20'!D3</f>
        <v>TERNERA ASADA CON PATATA AMARILLA</v>
      </c>
      <c r="F3" s="17" t="str">
        <f>'14-08-20'!E3</f>
        <v>PATATAS FRITAS</v>
      </c>
      <c r="G3" s="17" t="str">
        <f>'14-08-20'!G3</f>
        <v>AQUARIUS</v>
      </c>
      <c r="H3" s="17" t="str">
        <f>'14-08-20'!F3</f>
        <v>TARTA DE TRES CHOCOLATES</v>
      </c>
      <c r="I3" s="47">
        <f>'14-08-20'!H3</f>
        <v>0</v>
      </c>
      <c r="J3" s="17"/>
    </row>
    <row r="4" spans="1:10" ht="40.5" customHeight="1" x14ac:dyDescent="0.25">
      <c r="A4" s="17">
        <f>'14-08-20'!A4</f>
        <v>3</v>
      </c>
      <c r="B4" s="18" t="str">
        <f>CONCATENATE('14-08-20'!J4," ",'14-08-20'!K4)</f>
        <v>Alfonso Ibáñez Outeiro</v>
      </c>
      <c r="C4" s="17">
        <f>'14-08-20'!O4</f>
        <v>0</v>
      </c>
      <c r="D4" s="17">
        <f>'14-08-20'!C4</f>
        <v>0</v>
      </c>
      <c r="E4" s="17" t="str">
        <f>'14-08-20'!D4</f>
        <v>ALBONDIGAS</v>
      </c>
      <c r="F4" s="17" t="str">
        <f>'14-08-20'!E4</f>
        <v>ARROZ EN BLANCO</v>
      </c>
      <c r="G4" s="17" t="str">
        <f>'14-08-20'!G4</f>
        <v>AGUA</v>
      </c>
      <c r="H4" s="17" t="str">
        <f>'14-08-20'!F4</f>
        <v>FRUTA</v>
      </c>
      <c r="I4" s="47">
        <f>'14-08-20'!H4</f>
        <v>0</v>
      </c>
      <c r="J4" s="17"/>
    </row>
    <row r="5" spans="1:10" ht="55.5" customHeight="1" x14ac:dyDescent="0.25">
      <c r="A5" s="17">
        <f>'14-08-20'!A5</f>
        <v>4</v>
      </c>
      <c r="B5" s="18" t="str">
        <f>CONCATENATE('14-08-20'!J5," ",'14-08-20'!K5)</f>
        <v>MIGUEL RUIZ GARCIA</v>
      </c>
      <c r="C5" s="17">
        <f>'14-08-20'!O5</f>
        <v>0</v>
      </c>
      <c r="D5" s="17" t="str">
        <f>'14-08-20'!C5</f>
        <v>ENSALADA MIXTA</v>
      </c>
      <c r="E5" s="17" t="str">
        <f>'14-08-20'!D5</f>
        <v>PARRILLADA DE PESCADO</v>
      </c>
      <c r="F5" s="17" t="str">
        <f>'14-08-20'!E5</f>
        <v>PATATAS COCIDAS</v>
      </c>
      <c r="G5" s="17" t="str">
        <f>'14-08-20'!G5</f>
        <v>AGUA</v>
      </c>
      <c r="H5" s="17" t="str">
        <f>'14-08-20'!F5</f>
        <v>TARTA DE TRES CHOCOLATES</v>
      </c>
      <c r="I5" s="47">
        <f>'14-08-20'!H5</f>
        <v>0</v>
      </c>
      <c r="J5" s="17"/>
    </row>
    <row r="6" spans="1:10" ht="40.5" customHeight="1" x14ac:dyDescent="0.25">
      <c r="A6" s="17">
        <f>'14-08-20'!A6</f>
        <v>5</v>
      </c>
      <c r="B6" s="18" t="str">
        <f>CONCATENATE('14-08-20'!J6," ",'14-08-20'!K6)</f>
        <v>Efrén De La Fuente Lamas</v>
      </c>
      <c r="C6" s="17">
        <f>'14-08-20'!O6</f>
        <v>0</v>
      </c>
      <c r="D6" s="17">
        <f>'14-08-20'!C6</f>
        <v>0</v>
      </c>
      <c r="E6" s="17" t="str">
        <f>'14-08-20'!D6</f>
        <v>ALBONDIGAS</v>
      </c>
      <c r="F6" s="17" t="str">
        <f>'14-08-20'!E6</f>
        <v>ARROZ EN BLANCO</v>
      </c>
      <c r="G6" s="17" t="str">
        <f>'14-08-20'!G6</f>
        <v>AGUA</v>
      </c>
      <c r="H6" s="17" t="str">
        <f>'14-08-20'!F6</f>
        <v>TARTA DE TRES CHOCOLATES</v>
      </c>
      <c r="I6" s="47">
        <f>'14-08-20'!H6</f>
        <v>0</v>
      </c>
      <c r="J6" s="17"/>
    </row>
    <row r="7" spans="1:10" ht="40.5" customHeight="1" x14ac:dyDescent="0.25">
      <c r="A7" s="17">
        <f>'14-08-20'!A7</f>
        <v>6</v>
      </c>
      <c r="B7" s="18" t="str">
        <f>CONCATENATE('14-08-20'!J7," ",'14-08-20'!K7)</f>
        <v>Manuel Regueiro Seoane</v>
      </c>
      <c r="C7" s="17">
        <f>'14-08-20'!O7</f>
        <v>0</v>
      </c>
      <c r="D7" s="17">
        <f>'14-08-20'!C7</f>
        <v>0</v>
      </c>
      <c r="E7" s="17" t="str">
        <f>'14-08-20'!D7</f>
        <v>PARRILLADA DE PESCADO</v>
      </c>
      <c r="F7" s="17" t="str">
        <f>'14-08-20'!E7</f>
        <v>ARROZ EN BLANCO</v>
      </c>
      <c r="G7" s="17" t="str">
        <f>'14-08-20'!G7</f>
        <v>AGUA</v>
      </c>
      <c r="H7" s="17" t="str">
        <f>'14-08-20'!F7</f>
        <v>YOGURT</v>
      </c>
      <c r="I7" s="47">
        <f>'14-08-20'!H7</f>
        <v>0</v>
      </c>
      <c r="J7" s="17"/>
    </row>
    <row r="8" spans="1:10" ht="40.5" customHeight="1" x14ac:dyDescent="0.25">
      <c r="A8" s="17">
        <f>'14-08-20'!A8</f>
        <v>7</v>
      </c>
      <c r="B8" s="18" t="str">
        <f>CONCATENATE('14-08-20'!J8," ",'14-08-20'!K8)</f>
        <v>Mauricio Adrián Vilar Galván</v>
      </c>
      <c r="C8" s="17">
        <f>'14-08-20'!O8</f>
        <v>0</v>
      </c>
      <c r="D8" s="17">
        <f>'14-08-20'!C8</f>
        <v>0</v>
      </c>
      <c r="E8" s="17" t="str">
        <f>'14-08-20'!D8</f>
        <v>ALBONDIGAS</v>
      </c>
      <c r="F8" s="17" t="str">
        <f>'14-08-20'!E8</f>
        <v>PATATAS COCIDAS</v>
      </c>
      <c r="G8" s="17" t="str">
        <f>'14-08-20'!G8</f>
        <v>AGUA</v>
      </c>
      <c r="H8" s="17" t="str">
        <f>'14-08-20'!F8</f>
        <v>FRUTA</v>
      </c>
      <c r="I8" s="47">
        <f>'14-08-20'!H8</f>
        <v>0</v>
      </c>
      <c r="J8" s="17"/>
    </row>
    <row r="9" spans="1:10" ht="40.5" customHeight="1" x14ac:dyDescent="0.25">
      <c r="A9" s="17">
        <f>'14-08-20'!A9</f>
        <v>8</v>
      </c>
      <c r="B9" s="18" t="str">
        <f>CONCATENATE('14-08-20'!J9," ",'14-08-20'!K9)</f>
        <v>RODRIGO CAO</v>
      </c>
      <c r="C9" s="17">
        <f>'14-08-20'!O9</f>
        <v>0</v>
      </c>
      <c r="D9" s="17">
        <f>'14-08-20'!C9</f>
        <v>0</v>
      </c>
      <c r="E9" s="17" t="str">
        <f>'14-08-20'!D9</f>
        <v>ALBONDIGAS</v>
      </c>
      <c r="F9" s="17" t="str">
        <f>'14-08-20'!E9</f>
        <v>PATATAS FRITAS</v>
      </c>
      <c r="G9" s="17" t="str">
        <f>'14-08-20'!G9</f>
        <v>AGUA</v>
      </c>
      <c r="H9" s="17" t="str">
        <f>'14-08-20'!F9</f>
        <v>TARTA DE TRES CHOCOLATES</v>
      </c>
      <c r="I9" s="47">
        <f>'14-08-20'!H9</f>
        <v>0</v>
      </c>
      <c r="J9" s="17"/>
    </row>
    <row r="10" spans="1:10" ht="40.5" customHeight="1" x14ac:dyDescent="0.25">
      <c r="A10" s="17">
        <f>'14-08-20'!A10</f>
        <v>9</v>
      </c>
      <c r="B10" s="18" t="str">
        <f>CONCATENATE('14-08-20'!J10," ",'14-08-20'!K10)</f>
        <v>Pablo Rial Pazos</v>
      </c>
      <c r="C10" s="17">
        <f>'14-08-20'!O10</f>
        <v>0</v>
      </c>
      <c r="D10" s="17" t="str">
        <f>'14-08-20'!C10</f>
        <v>EXPRESS</v>
      </c>
      <c r="E10" s="17" t="str">
        <f>'14-08-20'!D10</f>
        <v>MUSLO DE PAVO</v>
      </c>
      <c r="F10" s="17" t="str">
        <f>'14-08-20'!E10</f>
        <v>PATATAS COCIDAS</v>
      </c>
      <c r="G10" s="17" t="str">
        <f>'14-08-20'!G10</f>
        <v>AGUA</v>
      </c>
      <c r="H10" s="17" t="str">
        <f>'14-08-20'!F10</f>
        <v>YOGURT</v>
      </c>
      <c r="I10" s="47">
        <f>'14-08-20'!H10</f>
        <v>0</v>
      </c>
      <c r="J10" s="17"/>
    </row>
    <row r="11" spans="1:10" ht="40.5" customHeight="1" x14ac:dyDescent="0.25">
      <c r="A11" s="17">
        <f>'14-08-20'!A11</f>
        <v>10</v>
      </c>
      <c r="B11" s="18" t="str">
        <f>CONCATENATE('14-08-20'!J11," ",'14-08-20'!K11)</f>
        <v>JOSE LUIS BARRIO VILAS</v>
      </c>
      <c r="C11" s="17">
        <f>'14-08-20'!O11</f>
        <v>0</v>
      </c>
      <c r="D11" s="17" t="str">
        <f>'14-08-20'!C11</f>
        <v>EXPRESS</v>
      </c>
      <c r="E11" s="17" t="str">
        <f>'14-08-20'!D11</f>
        <v>CORDON BLUE</v>
      </c>
      <c r="F11" s="17" t="str">
        <f>'14-08-20'!E11</f>
        <v>ARROZ EN BLANCO</v>
      </c>
      <c r="G11" s="17" t="str">
        <f>'14-08-20'!G11</f>
        <v>AGUA</v>
      </c>
      <c r="H11" s="17" t="str">
        <f>'14-08-20'!F11</f>
        <v>YOGURT</v>
      </c>
      <c r="I11" s="47">
        <f>'14-08-20'!H11</f>
        <v>0</v>
      </c>
      <c r="J11" s="17"/>
    </row>
    <row r="12" spans="1:10" ht="40.5" customHeight="1" x14ac:dyDescent="0.25">
      <c r="A12" s="17">
        <f>'14-08-20'!A12</f>
        <v>11</v>
      </c>
      <c r="B12" s="18" t="e">
        <f>CONCATENATE('14-08-20'!J12," ",'14-08-20'!K12)</f>
        <v>#N/A</v>
      </c>
      <c r="C12" s="17" t="e">
        <f>'14-08-20'!O12</f>
        <v>#N/A</v>
      </c>
      <c r="D12" s="17">
        <f>'14-08-20'!C12</f>
        <v>0</v>
      </c>
      <c r="E12" s="17">
        <f>'14-08-20'!D12</f>
        <v>0</v>
      </c>
      <c r="F12" s="17">
        <f>'14-08-20'!E12</f>
        <v>0</v>
      </c>
      <c r="G12" s="17">
        <f>'14-08-20'!G12</f>
        <v>0</v>
      </c>
      <c r="H12" s="17">
        <f>'14-08-20'!F12</f>
        <v>0</v>
      </c>
      <c r="I12" s="47">
        <f>'14-08-20'!H12</f>
        <v>0</v>
      </c>
      <c r="J12" s="17"/>
    </row>
    <row r="13" spans="1:10" ht="40.5" customHeight="1" x14ac:dyDescent="0.25">
      <c r="A13" s="17">
        <f>'14-08-20'!A13</f>
        <v>12</v>
      </c>
      <c r="B13" s="18" t="e">
        <f>CONCATENATE('14-08-20'!J13," ",'14-08-20'!K13)</f>
        <v>#N/A</v>
      </c>
      <c r="C13" s="17" t="e">
        <f>'14-08-20'!O13</f>
        <v>#N/A</v>
      </c>
      <c r="D13" s="17">
        <f>'14-08-20'!C13</f>
        <v>0</v>
      </c>
      <c r="E13" s="17">
        <f>'14-08-20'!D13</f>
        <v>0</v>
      </c>
      <c r="F13" s="17">
        <f>'14-08-20'!E13</f>
        <v>0</v>
      </c>
      <c r="G13" s="17">
        <f>'14-08-20'!G13</f>
        <v>0</v>
      </c>
      <c r="H13" s="17">
        <f>'14-08-20'!F13</f>
        <v>0</v>
      </c>
      <c r="I13" s="47">
        <f>'14-08-20'!H13</f>
        <v>0</v>
      </c>
      <c r="J13" s="17"/>
    </row>
    <row r="14" spans="1:10" ht="40.5" customHeight="1" x14ac:dyDescent="0.25">
      <c r="A14" s="17">
        <f>'14-08-20'!A14</f>
        <v>13</v>
      </c>
      <c r="B14" s="18" t="e">
        <f>CONCATENATE('14-08-20'!J14," ",'14-08-20'!K14)</f>
        <v>#N/A</v>
      </c>
      <c r="C14" s="17" t="e">
        <f>'14-08-20'!O14</f>
        <v>#N/A</v>
      </c>
      <c r="D14" s="17">
        <f>'14-08-20'!C14</f>
        <v>0</v>
      </c>
      <c r="E14" s="17">
        <f>'14-08-20'!D14</f>
        <v>0</v>
      </c>
      <c r="F14" s="17">
        <f>'14-08-20'!E14</f>
        <v>0</v>
      </c>
      <c r="G14" s="17">
        <f>'14-08-20'!G14</f>
        <v>0</v>
      </c>
      <c r="H14" s="17">
        <f>'14-08-20'!F14</f>
        <v>0</v>
      </c>
      <c r="I14" s="47">
        <f>'14-08-20'!H14</f>
        <v>0</v>
      </c>
      <c r="J14" s="17"/>
    </row>
    <row r="15" spans="1:10" ht="40.5" customHeight="1" x14ac:dyDescent="0.25">
      <c r="A15" s="17">
        <f>'14-08-20'!A15</f>
        <v>14</v>
      </c>
      <c r="B15" s="18" t="e">
        <f>CONCATENATE('14-08-20'!J15," ",'14-08-20'!K15)</f>
        <v>#N/A</v>
      </c>
      <c r="C15" s="17" t="e">
        <f>'14-08-20'!O15</f>
        <v>#N/A</v>
      </c>
      <c r="D15" s="17">
        <f>'14-08-20'!C15</f>
        <v>0</v>
      </c>
      <c r="E15" s="17">
        <f>'14-08-20'!D15</f>
        <v>0</v>
      </c>
      <c r="F15" s="17">
        <f>'14-08-20'!E15</f>
        <v>0</v>
      </c>
      <c r="G15" s="17">
        <f>'14-08-20'!G15</f>
        <v>0</v>
      </c>
      <c r="H15" s="17">
        <f>'14-08-20'!F15</f>
        <v>0</v>
      </c>
      <c r="I15" s="47">
        <f>'14-08-20'!H15</f>
        <v>0</v>
      </c>
      <c r="J15" s="17"/>
    </row>
    <row r="16" spans="1:10" ht="40.5" customHeight="1" x14ac:dyDescent="0.25">
      <c r="A16" s="17">
        <f>'14-08-20'!A16</f>
        <v>15</v>
      </c>
      <c r="B16" s="18" t="e">
        <f>CONCATENATE('14-08-20'!J16," ",'14-08-20'!K16)</f>
        <v>#N/A</v>
      </c>
      <c r="C16" s="17" t="e">
        <f>'14-08-20'!O16</f>
        <v>#N/A</v>
      </c>
      <c r="D16" s="17">
        <f>'14-08-20'!C16</f>
        <v>0</v>
      </c>
      <c r="E16" s="17">
        <f>'14-08-20'!D16</f>
        <v>0</v>
      </c>
      <c r="F16" s="17">
        <f>'14-08-20'!E16</f>
        <v>0</v>
      </c>
      <c r="G16" s="17">
        <f>'14-08-20'!G16</f>
        <v>0</v>
      </c>
      <c r="H16" s="17">
        <f>'14-08-20'!F16</f>
        <v>0</v>
      </c>
      <c r="I16" s="47">
        <f>'14-08-20'!H16</f>
        <v>0</v>
      </c>
      <c r="J16" s="17"/>
    </row>
    <row r="17" spans="1:10" ht="40.5" customHeight="1" x14ac:dyDescent="0.25">
      <c r="A17" s="17">
        <f>'14-08-20'!A17</f>
        <v>16</v>
      </c>
      <c r="B17" s="18" t="e">
        <f>CONCATENATE('14-08-20'!J17," ",'14-08-20'!K17)</f>
        <v>#N/A</v>
      </c>
      <c r="C17" s="17" t="e">
        <f>'14-08-20'!O17</f>
        <v>#N/A</v>
      </c>
      <c r="D17" s="17">
        <f>'14-08-20'!C17</f>
        <v>0</v>
      </c>
      <c r="E17" s="17">
        <f>'14-08-20'!D17</f>
        <v>0</v>
      </c>
      <c r="F17" s="17">
        <f>'14-08-20'!E17</f>
        <v>0</v>
      </c>
      <c r="G17" s="17">
        <f>'14-08-20'!G17</f>
        <v>0</v>
      </c>
      <c r="H17" s="17">
        <f>'14-08-20'!F17</f>
        <v>0</v>
      </c>
      <c r="I17" s="47">
        <f>'14-08-20'!H17</f>
        <v>0</v>
      </c>
      <c r="J17" s="17"/>
    </row>
    <row r="18" spans="1:10" ht="40.5" customHeight="1" x14ac:dyDescent="0.25">
      <c r="A18" s="17">
        <f>'14-08-20'!A18</f>
        <v>17</v>
      </c>
      <c r="B18" s="18" t="e">
        <f>CONCATENATE('14-08-20'!J18," ",'14-08-20'!K18)</f>
        <v>#N/A</v>
      </c>
      <c r="C18" s="17" t="e">
        <f>'14-08-20'!O18</f>
        <v>#N/A</v>
      </c>
      <c r="D18" s="17">
        <f>'14-08-20'!C18</f>
        <v>0</v>
      </c>
      <c r="E18" s="17">
        <f>'14-08-20'!D18</f>
        <v>0</v>
      </c>
      <c r="F18" s="17">
        <f>'14-08-20'!E18</f>
        <v>0</v>
      </c>
      <c r="G18" s="17">
        <f>'14-08-20'!G18</f>
        <v>0</v>
      </c>
      <c r="H18" s="17">
        <f>'14-08-20'!F18</f>
        <v>0</v>
      </c>
      <c r="I18" s="47">
        <f>'14-08-20'!H18</f>
        <v>0</v>
      </c>
      <c r="J18" s="17"/>
    </row>
    <row r="19" spans="1:10" ht="40.5" customHeight="1" x14ac:dyDescent="0.25">
      <c r="A19" s="17">
        <f>'14-08-20'!A19</f>
        <v>18</v>
      </c>
      <c r="B19" s="18" t="e">
        <f>CONCATENATE('14-08-20'!J19," ",'14-08-20'!K19)</f>
        <v>#N/A</v>
      </c>
      <c r="C19" s="17" t="e">
        <f>'14-08-20'!O19</f>
        <v>#N/A</v>
      </c>
      <c r="D19" s="17">
        <f>'14-08-20'!C19</f>
        <v>0</v>
      </c>
      <c r="E19" s="17">
        <f>'14-08-20'!D19</f>
        <v>0</v>
      </c>
      <c r="F19" s="17">
        <f>'14-08-20'!E19</f>
        <v>0</v>
      </c>
      <c r="G19" s="17">
        <f>'14-08-20'!G19</f>
        <v>0</v>
      </c>
      <c r="H19" s="17">
        <f>'14-08-20'!F19</f>
        <v>0</v>
      </c>
      <c r="I19" s="47">
        <f>'14-08-20'!H19</f>
        <v>0</v>
      </c>
      <c r="J19" s="17"/>
    </row>
    <row r="20" spans="1:10" ht="40.5" customHeight="1" x14ac:dyDescent="0.25">
      <c r="A20" s="17">
        <f>'14-08-20'!A20</f>
        <v>19</v>
      </c>
      <c r="B20" s="18" t="e">
        <f>CONCATENATE('14-08-20'!J20," ",'14-08-20'!K20)</f>
        <v>#N/A</v>
      </c>
      <c r="C20" s="17" t="e">
        <f>'14-08-20'!O20</f>
        <v>#N/A</v>
      </c>
      <c r="D20" s="17">
        <f>'14-08-20'!C20</f>
        <v>0</v>
      </c>
      <c r="E20" s="17">
        <f>'14-08-20'!D20</f>
        <v>0</v>
      </c>
      <c r="F20" s="17">
        <f>'14-08-20'!E20</f>
        <v>0</v>
      </c>
      <c r="G20" s="17">
        <f>'14-08-20'!G20</f>
        <v>0</v>
      </c>
      <c r="H20" s="17">
        <f>'14-08-20'!F20</f>
        <v>0</v>
      </c>
      <c r="I20" s="47">
        <f>'14-08-20'!H20</f>
        <v>0</v>
      </c>
      <c r="J20" s="17"/>
    </row>
    <row r="21" spans="1:10" ht="40.5" customHeight="1" x14ac:dyDescent="0.25">
      <c r="A21" s="17">
        <f>'14-08-20'!A21</f>
        <v>20</v>
      </c>
      <c r="B21" s="18" t="e">
        <f>CONCATENATE('14-08-20'!J21," ",'14-08-20'!K21)</f>
        <v>#N/A</v>
      </c>
      <c r="C21" s="17" t="e">
        <f>'14-08-20'!O21</f>
        <v>#N/A</v>
      </c>
      <c r="D21" s="17">
        <f>'14-08-20'!C21</f>
        <v>0</v>
      </c>
      <c r="E21" s="17">
        <f>'14-08-20'!D21</f>
        <v>0</v>
      </c>
      <c r="F21" s="17">
        <f>'14-08-20'!E21</f>
        <v>0</v>
      </c>
      <c r="G21" s="17">
        <f>'14-08-20'!G21</f>
        <v>0</v>
      </c>
      <c r="H21" s="17">
        <f>'14-08-20'!F21</f>
        <v>0</v>
      </c>
      <c r="I21" s="47">
        <f>'14-08-20'!H21</f>
        <v>0</v>
      </c>
      <c r="J21" s="17"/>
    </row>
    <row r="22" spans="1:10" ht="40.5" customHeight="1" x14ac:dyDescent="0.25">
      <c r="A22" s="17">
        <f>'14-08-20'!A22</f>
        <v>21</v>
      </c>
      <c r="B22" s="18" t="e">
        <f>CONCATENATE('14-08-20'!J22," ",'14-08-20'!K22)</f>
        <v>#N/A</v>
      </c>
      <c r="C22" s="17" t="e">
        <f>'14-08-20'!O22</f>
        <v>#N/A</v>
      </c>
      <c r="D22" s="17">
        <f>'14-08-20'!C22</f>
        <v>0</v>
      </c>
      <c r="E22" s="17">
        <f>'14-08-20'!D22</f>
        <v>0</v>
      </c>
      <c r="F22" s="17">
        <f>'14-08-20'!E22</f>
        <v>0</v>
      </c>
      <c r="G22" s="17">
        <f>'14-08-20'!G22</f>
        <v>0</v>
      </c>
      <c r="H22" s="17">
        <f>'14-08-20'!F22</f>
        <v>0</v>
      </c>
      <c r="I22" s="47">
        <f>'14-08-20'!H22</f>
        <v>0</v>
      </c>
      <c r="J22" s="17"/>
    </row>
    <row r="23" spans="1:10" ht="40.5" customHeight="1" x14ac:dyDescent="0.25">
      <c r="A23" s="17">
        <f>'14-08-20'!A23</f>
        <v>22</v>
      </c>
      <c r="B23" s="18" t="e">
        <f>CONCATENATE('14-08-20'!J23," ",'14-08-20'!K23)</f>
        <v>#N/A</v>
      </c>
      <c r="C23" s="17" t="e">
        <f>'14-08-20'!O23</f>
        <v>#N/A</v>
      </c>
      <c r="D23" s="17">
        <f>'14-08-20'!C23</f>
        <v>0</v>
      </c>
      <c r="E23" s="17">
        <f>'14-08-20'!D23</f>
        <v>0</v>
      </c>
      <c r="F23" s="17">
        <f>'14-08-20'!E23</f>
        <v>0</v>
      </c>
      <c r="G23" s="17">
        <f>'14-08-20'!G23</f>
        <v>0</v>
      </c>
      <c r="H23" s="17">
        <f>'14-08-20'!F23</f>
        <v>0</v>
      </c>
      <c r="I23" s="47">
        <f>'14-08-20'!H23</f>
        <v>0</v>
      </c>
      <c r="J23" s="17"/>
    </row>
    <row r="24" spans="1:10" ht="40.5" customHeight="1" x14ac:dyDescent="0.25">
      <c r="A24" s="17">
        <f>'14-08-20'!A24</f>
        <v>23</v>
      </c>
      <c r="B24" s="18" t="e">
        <f>CONCATENATE('14-08-20'!J24," ",'14-08-20'!K24)</f>
        <v>#N/A</v>
      </c>
      <c r="C24" s="17" t="e">
        <f>'14-08-20'!O24</f>
        <v>#N/A</v>
      </c>
      <c r="D24" s="17">
        <f>'14-08-20'!C24</f>
        <v>0</v>
      </c>
      <c r="E24" s="17">
        <f>'14-08-20'!D24</f>
        <v>0</v>
      </c>
      <c r="F24" s="17">
        <f>'14-08-20'!E24</f>
        <v>0</v>
      </c>
      <c r="G24" s="17">
        <f>'14-08-20'!G24</f>
        <v>0</v>
      </c>
      <c r="H24" s="17">
        <f>'14-08-20'!F24</f>
        <v>0</v>
      </c>
      <c r="I24" s="47">
        <f>'14-08-20'!H24</f>
        <v>0</v>
      </c>
      <c r="J24" s="17"/>
    </row>
    <row r="25" spans="1:10" ht="40.5" customHeight="1" x14ac:dyDescent="0.25">
      <c r="A25" s="17">
        <f>'14-08-20'!A25</f>
        <v>24</v>
      </c>
      <c r="B25" s="18" t="e">
        <f>CONCATENATE('14-08-20'!J25," ",'14-08-20'!K25)</f>
        <v>#N/A</v>
      </c>
      <c r="C25" s="17" t="e">
        <f>'14-08-20'!O25</f>
        <v>#N/A</v>
      </c>
      <c r="D25" s="17">
        <f>'14-08-20'!C25</f>
        <v>0</v>
      </c>
      <c r="E25" s="17">
        <f>'14-08-20'!D25</f>
        <v>0</v>
      </c>
      <c r="F25" s="17">
        <f>'14-08-20'!E25</f>
        <v>0</v>
      </c>
      <c r="G25" s="17">
        <f>'14-08-20'!G25</f>
        <v>0</v>
      </c>
      <c r="H25" s="17">
        <f>'14-08-20'!F25</f>
        <v>0</v>
      </c>
      <c r="I25" s="47">
        <f>'14-08-20'!H25</f>
        <v>0</v>
      </c>
      <c r="J25" s="17"/>
    </row>
    <row r="26" spans="1:10" ht="40.5" customHeight="1" x14ac:dyDescent="0.25">
      <c r="A26" s="17">
        <f>'14-08-20'!A26</f>
        <v>25</v>
      </c>
      <c r="B26" s="18" t="e">
        <f>CONCATENATE('14-08-20'!J26," ",'14-08-20'!K26)</f>
        <v>#N/A</v>
      </c>
      <c r="C26" s="17" t="e">
        <f>'14-08-20'!O26</f>
        <v>#N/A</v>
      </c>
      <c r="D26" s="17">
        <f>'14-08-20'!C26</f>
        <v>0</v>
      </c>
      <c r="E26" s="17">
        <f>'14-08-20'!D26</f>
        <v>0</v>
      </c>
      <c r="F26" s="17">
        <f>'14-08-20'!E26</f>
        <v>0</v>
      </c>
      <c r="G26" s="17">
        <f>'14-08-20'!G26</f>
        <v>0</v>
      </c>
      <c r="H26" s="17">
        <f>'14-08-20'!F26</f>
        <v>0</v>
      </c>
      <c r="I26" s="47">
        <f>'14-08-20'!H26</f>
        <v>0</v>
      </c>
      <c r="J26" s="17"/>
    </row>
    <row r="27" spans="1:10" ht="40.5" customHeight="1" x14ac:dyDescent="0.25">
      <c r="A27" s="17">
        <f>'14-08-20'!A27</f>
        <v>26</v>
      </c>
      <c r="B27" s="18" t="e">
        <f>CONCATENATE('14-08-20'!J27," ",'14-08-20'!K27)</f>
        <v>#N/A</v>
      </c>
      <c r="C27" s="17" t="e">
        <f>'14-08-20'!O27</f>
        <v>#N/A</v>
      </c>
      <c r="D27" s="17">
        <f>'14-08-20'!C27</f>
        <v>0</v>
      </c>
      <c r="E27" s="17">
        <f>'14-08-20'!D27</f>
        <v>0</v>
      </c>
      <c r="F27" s="17">
        <f>'14-08-20'!E27</f>
        <v>0</v>
      </c>
      <c r="G27" s="17">
        <f>'14-08-20'!G27</f>
        <v>0</v>
      </c>
      <c r="H27" s="17">
        <f>'14-08-20'!F27</f>
        <v>0</v>
      </c>
      <c r="I27" s="47">
        <f>'14-08-20'!H27</f>
        <v>0</v>
      </c>
      <c r="J27" s="17"/>
    </row>
    <row r="28" spans="1:10" ht="40.5" customHeight="1" x14ac:dyDescent="0.25">
      <c r="A28" s="17">
        <f>'14-08-20'!A28</f>
        <v>27</v>
      </c>
      <c r="B28" s="18" t="e">
        <f>CONCATENATE('14-08-20'!J28," ",'14-08-20'!K28)</f>
        <v>#N/A</v>
      </c>
      <c r="C28" s="17" t="e">
        <f>'14-08-20'!O28</f>
        <v>#N/A</v>
      </c>
      <c r="D28" s="17">
        <f>'14-08-20'!C28</f>
        <v>0</v>
      </c>
      <c r="E28" s="17">
        <f>'14-08-20'!D28</f>
        <v>0</v>
      </c>
      <c r="F28" s="17">
        <f>'14-08-20'!E28</f>
        <v>0</v>
      </c>
      <c r="G28" s="17">
        <f>'14-08-20'!G28</f>
        <v>0</v>
      </c>
      <c r="H28" s="17">
        <f>'14-08-20'!F28</f>
        <v>0</v>
      </c>
      <c r="I28" s="47">
        <f>'14-08-20'!H28</f>
        <v>0</v>
      </c>
      <c r="J28" s="17"/>
    </row>
    <row r="29" spans="1:10" ht="40.5" customHeight="1" x14ac:dyDescent="0.25">
      <c r="A29" s="17">
        <f>'14-08-20'!A29</f>
        <v>28</v>
      </c>
      <c r="B29" s="18" t="e">
        <f>CONCATENATE('14-08-20'!J29," ",'14-08-20'!K29)</f>
        <v>#N/A</v>
      </c>
      <c r="C29" s="17" t="e">
        <f>'14-08-20'!O29</f>
        <v>#N/A</v>
      </c>
      <c r="D29" s="17">
        <f>'14-08-20'!C29</f>
        <v>0</v>
      </c>
      <c r="E29" s="17">
        <f>'14-08-20'!D29</f>
        <v>0</v>
      </c>
      <c r="F29" s="17">
        <f>'14-08-20'!E29</f>
        <v>0</v>
      </c>
      <c r="G29" s="17">
        <f>'14-08-20'!G29</f>
        <v>0</v>
      </c>
      <c r="H29" s="17">
        <f>'14-08-20'!F29</f>
        <v>0</v>
      </c>
      <c r="I29" s="47">
        <f>'14-08-20'!H29</f>
        <v>0</v>
      </c>
      <c r="J29" s="17"/>
    </row>
    <row r="30" spans="1:10" ht="40.5" customHeight="1" x14ac:dyDescent="0.25">
      <c r="A30" s="17">
        <f>'14-08-20'!A30</f>
        <v>29</v>
      </c>
      <c r="B30" s="18" t="e">
        <f>CONCATENATE('14-08-20'!J30," ",'14-08-20'!K30)</f>
        <v>#N/A</v>
      </c>
      <c r="C30" s="17" t="e">
        <f>'14-08-20'!O30</f>
        <v>#N/A</v>
      </c>
      <c r="D30" s="17">
        <f>'14-08-20'!C30</f>
        <v>0</v>
      </c>
      <c r="E30" s="17">
        <f>'14-08-20'!D30</f>
        <v>0</v>
      </c>
      <c r="F30" s="17">
        <f>'14-08-20'!E30</f>
        <v>0</v>
      </c>
      <c r="G30" s="17">
        <f>'14-08-20'!G30</f>
        <v>0</v>
      </c>
      <c r="H30" s="17">
        <f>'14-08-20'!F30</f>
        <v>0</v>
      </c>
      <c r="I30" s="47">
        <f>'14-08-20'!H30</f>
        <v>0</v>
      </c>
      <c r="J30" s="17"/>
    </row>
    <row r="31" spans="1:10" ht="40.5" customHeight="1" x14ac:dyDescent="0.25">
      <c r="A31" s="17">
        <f>'14-08-20'!A31</f>
        <v>30</v>
      </c>
      <c r="B31" s="18" t="e">
        <f>CONCATENATE('14-08-20'!J31," ",'14-08-20'!K31)</f>
        <v>#N/A</v>
      </c>
      <c r="C31" s="17" t="e">
        <f>'14-08-20'!O31</f>
        <v>#N/A</v>
      </c>
      <c r="D31" s="17">
        <f>'14-08-20'!C31</f>
        <v>0</v>
      </c>
      <c r="E31" s="17">
        <f>'14-08-20'!D31</f>
        <v>0</v>
      </c>
      <c r="F31" s="17">
        <f>'14-08-20'!E31</f>
        <v>0</v>
      </c>
      <c r="G31" s="17">
        <f>'14-08-20'!G31</f>
        <v>0</v>
      </c>
      <c r="H31" s="17">
        <f>'14-08-20'!F31</f>
        <v>0</v>
      </c>
      <c r="I31" s="47">
        <f>'14-08-20'!H31</f>
        <v>0</v>
      </c>
      <c r="J31" s="17"/>
    </row>
    <row r="32" spans="1:10" ht="40.5" customHeight="1" x14ac:dyDescent="0.25">
      <c r="A32" s="17">
        <f>'14-08-20'!A32</f>
        <v>31</v>
      </c>
      <c r="B32" s="18" t="e">
        <f>CONCATENATE('14-08-20'!J32," ",'14-08-20'!K32)</f>
        <v>#N/A</v>
      </c>
      <c r="C32" s="17" t="e">
        <f>'14-08-20'!O32</f>
        <v>#N/A</v>
      </c>
      <c r="D32" s="17">
        <f>'14-08-20'!C32</f>
        <v>0</v>
      </c>
      <c r="E32" s="17">
        <f>'14-08-20'!D32</f>
        <v>0</v>
      </c>
      <c r="F32" s="17">
        <f>'14-08-20'!E32</f>
        <v>0</v>
      </c>
      <c r="G32" s="17">
        <f>'14-08-20'!G32</f>
        <v>0</v>
      </c>
      <c r="H32" s="17">
        <f>'14-08-20'!F32</f>
        <v>0</v>
      </c>
      <c r="I32" s="47">
        <f>'14-08-20'!H32</f>
        <v>0</v>
      </c>
      <c r="J32" s="17"/>
    </row>
    <row r="33" spans="1:10" ht="40.5" customHeight="1" x14ac:dyDescent="0.25">
      <c r="A33" s="17">
        <f>'14-08-20'!A33</f>
        <v>32</v>
      </c>
      <c r="B33" s="18" t="e">
        <f>CONCATENATE('14-08-20'!J33," ",'14-08-20'!K33)</f>
        <v>#N/A</v>
      </c>
      <c r="C33" s="17" t="e">
        <f>'14-08-20'!O33</f>
        <v>#N/A</v>
      </c>
      <c r="D33" s="17">
        <f>'14-08-20'!C33</f>
        <v>0</v>
      </c>
      <c r="E33" s="17">
        <f>'14-08-20'!D33</f>
        <v>0</v>
      </c>
      <c r="F33" s="17">
        <f>'14-08-20'!E33</f>
        <v>0</v>
      </c>
      <c r="G33" s="17">
        <f>'14-08-20'!G33</f>
        <v>0</v>
      </c>
      <c r="H33" s="17">
        <f>'14-08-20'!F33</f>
        <v>0</v>
      </c>
      <c r="I33" s="47">
        <f>'14-08-20'!H33</f>
        <v>0</v>
      </c>
      <c r="J33" s="17"/>
    </row>
    <row r="34" spans="1:10" ht="40.5" customHeight="1" x14ac:dyDescent="0.25">
      <c r="A34" s="17">
        <f>'14-08-20'!A34</f>
        <v>33</v>
      </c>
      <c r="B34" s="18" t="e">
        <f>CONCATENATE('14-08-20'!J34," ",'14-08-20'!K34)</f>
        <v>#N/A</v>
      </c>
      <c r="C34" s="17" t="e">
        <f>'14-08-20'!O34</f>
        <v>#N/A</v>
      </c>
      <c r="D34" s="17">
        <f>'14-08-20'!C34</f>
        <v>0</v>
      </c>
      <c r="E34" s="17">
        <f>'14-08-20'!D34</f>
        <v>0</v>
      </c>
      <c r="F34" s="17">
        <f>'14-08-20'!E34</f>
        <v>0</v>
      </c>
      <c r="G34" s="17">
        <f>'14-08-20'!G34</f>
        <v>0</v>
      </c>
      <c r="H34" s="17">
        <f>'14-08-20'!F34</f>
        <v>0</v>
      </c>
      <c r="I34" s="47">
        <f>'14-08-20'!H34</f>
        <v>0</v>
      </c>
      <c r="J34" s="17"/>
    </row>
    <row r="35" spans="1:10" ht="40.5" customHeight="1" x14ac:dyDescent="0.25">
      <c r="A35" s="17">
        <f>'14-08-20'!A35</f>
        <v>34</v>
      </c>
      <c r="B35" s="18" t="e">
        <f>CONCATENATE('14-08-20'!J35," ",'14-08-20'!K35)</f>
        <v>#N/A</v>
      </c>
      <c r="C35" s="17" t="e">
        <f>'14-08-20'!O35</f>
        <v>#N/A</v>
      </c>
      <c r="D35" s="17">
        <f>'14-08-20'!C35</f>
        <v>0</v>
      </c>
      <c r="E35" s="17">
        <f>'14-08-20'!D35</f>
        <v>0</v>
      </c>
      <c r="F35" s="17">
        <f>'14-08-20'!E35</f>
        <v>0</v>
      </c>
      <c r="G35" s="17">
        <f>'14-08-20'!G35</f>
        <v>0</v>
      </c>
      <c r="H35" s="17">
        <f>'14-08-20'!F35</f>
        <v>0</v>
      </c>
      <c r="I35" s="47">
        <f>'14-08-20'!H35</f>
        <v>0</v>
      </c>
      <c r="J35" s="17"/>
    </row>
    <row r="36" spans="1:10" ht="40.5" customHeight="1" x14ac:dyDescent="0.25">
      <c r="A36" s="17">
        <f>'14-08-20'!A36</f>
        <v>35</v>
      </c>
      <c r="B36" s="18" t="e">
        <f>CONCATENATE('14-08-20'!J36," ",'14-08-20'!K36)</f>
        <v>#N/A</v>
      </c>
      <c r="C36" s="17" t="e">
        <f>'14-08-20'!O36</f>
        <v>#N/A</v>
      </c>
      <c r="D36" s="17">
        <f>'14-08-20'!C36</f>
        <v>0</v>
      </c>
      <c r="E36" s="17">
        <f>'14-08-20'!D36</f>
        <v>0</v>
      </c>
      <c r="F36" s="17">
        <f>'14-08-20'!E36</f>
        <v>0</v>
      </c>
      <c r="G36" s="17">
        <f>'14-08-20'!G36</f>
        <v>0</v>
      </c>
      <c r="H36" s="17">
        <f>'14-08-20'!F36</f>
        <v>0</v>
      </c>
      <c r="I36" s="47">
        <f>'14-08-20'!H36</f>
        <v>0</v>
      </c>
      <c r="J36" s="17"/>
    </row>
    <row r="37" spans="1:10" ht="40.5" customHeight="1" x14ac:dyDescent="0.25">
      <c r="A37" s="17">
        <f>'14-08-20'!A37</f>
        <v>36</v>
      </c>
      <c r="B37" s="18" t="e">
        <f>CONCATENATE('14-08-20'!J37," ",'14-08-20'!K37)</f>
        <v>#N/A</v>
      </c>
      <c r="C37" s="17" t="e">
        <f>'14-08-20'!O37</f>
        <v>#N/A</v>
      </c>
      <c r="D37" s="17">
        <f>'14-08-20'!C37</f>
        <v>0</v>
      </c>
      <c r="E37" s="17">
        <f>'14-08-20'!D37</f>
        <v>0</v>
      </c>
      <c r="F37" s="17">
        <f>'14-08-20'!E37</f>
        <v>0</v>
      </c>
      <c r="G37" s="17">
        <f>'14-08-20'!G37</f>
        <v>0</v>
      </c>
      <c r="H37" s="17">
        <f>'14-08-20'!F37</f>
        <v>0</v>
      </c>
      <c r="I37" s="47">
        <f>'14-08-20'!H37</f>
        <v>0</v>
      </c>
      <c r="J37" s="17"/>
    </row>
    <row r="38" spans="1:10" ht="40.5" customHeight="1" x14ac:dyDescent="0.25">
      <c r="A38" s="17">
        <f>'14-08-20'!A38</f>
        <v>37</v>
      </c>
      <c r="B38" s="18" t="e">
        <f>CONCATENATE('14-08-20'!J38," ",'14-08-20'!K38)</f>
        <v>#N/A</v>
      </c>
      <c r="C38" s="17" t="e">
        <f>'14-08-20'!O38</f>
        <v>#N/A</v>
      </c>
      <c r="D38" s="17">
        <f>'14-08-20'!C38</f>
        <v>0</v>
      </c>
      <c r="E38" s="17">
        <f>'14-08-20'!D38</f>
        <v>0</v>
      </c>
      <c r="F38" s="17">
        <f>'14-08-20'!E38</f>
        <v>0</v>
      </c>
      <c r="G38" s="17">
        <f>'14-08-20'!G38</f>
        <v>0</v>
      </c>
      <c r="H38" s="17">
        <f>'14-08-20'!F38</f>
        <v>0</v>
      </c>
      <c r="I38" s="47">
        <f>'14-08-20'!H38</f>
        <v>0</v>
      </c>
      <c r="J38" s="17"/>
    </row>
    <row r="39" spans="1:10" ht="40.5" customHeight="1" x14ac:dyDescent="0.25">
      <c r="A39" s="17">
        <f>'14-08-20'!A39</f>
        <v>38</v>
      </c>
      <c r="B39" s="18" t="e">
        <f>CONCATENATE('14-08-20'!J39," ",'14-08-20'!K39)</f>
        <v>#N/A</v>
      </c>
      <c r="C39" s="17" t="e">
        <f>'14-08-20'!O39</f>
        <v>#N/A</v>
      </c>
      <c r="D39" s="17">
        <f>'14-08-20'!C39</f>
        <v>0</v>
      </c>
      <c r="E39" s="17">
        <f>'14-08-20'!D39</f>
        <v>0</v>
      </c>
      <c r="F39" s="17">
        <f>'14-08-20'!E39</f>
        <v>0</v>
      </c>
      <c r="G39" s="17">
        <f>'14-08-20'!G39</f>
        <v>0</v>
      </c>
      <c r="H39" s="17">
        <f>'14-08-20'!F39</f>
        <v>0</v>
      </c>
      <c r="I39" s="47">
        <f>'14-08-20'!H39</f>
        <v>0</v>
      </c>
      <c r="J39" s="17"/>
    </row>
    <row r="40" spans="1:10" ht="40.5" customHeight="1" x14ac:dyDescent="0.25">
      <c r="A40" s="17">
        <f>'14-08-20'!A40</f>
        <v>39</v>
      </c>
      <c r="B40" s="18" t="e">
        <f>CONCATENATE('14-08-20'!J40," ",'14-08-20'!K40)</f>
        <v>#N/A</v>
      </c>
      <c r="C40" s="17" t="e">
        <f>'14-08-20'!O40</f>
        <v>#N/A</v>
      </c>
      <c r="D40" s="17">
        <f>'14-08-20'!C40</f>
        <v>0</v>
      </c>
      <c r="E40" s="17">
        <f>'14-08-20'!D40</f>
        <v>0</v>
      </c>
      <c r="F40" s="17">
        <f>'14-08-20'!E40</f>
        <v>0</v>
      </c>
      <c r="G40" s="17">
        <f>'14-08-20'!G40</f>
        <v>0</v>
      </c>
      <c r="H40" s="17">
        <f>'14-08-20'!F40</f>
        <v>0</v>
      </c>
      <c r="I40" s="47">
        <f>'14-08-20'!H40</f>
        <v>0</v>
      </c>
      <c r="J40" s="17"/>
    </row>
    <row r="41" spans="1:10" ht="40.5" customHeight="1" x14ac:dyDescent="0.25">
      <c r="A41" s="17">
        <f>'14-08-20'!A41</f>
        <v>40</v>
      </c>
      <c r="B41" s="18" t="e">
        <f>CONCATENATE('14-08-20'!J41," ",'14-08-20'!K41)</f>
        <v>#N/A</v>
      </c>
      <c r="C41" s="17" t="e">
        <f>'14-08-20'!O41</f>
        <v>#N/A</v>
      </c>
      <c r="D41" s="17">
        <f>'14-08-20'!C41</f>
        <v>0</v>
      </c>
      <c r="E41" s="17">
        <f>'14-08-20'!D41</f>
        <v>0</v>
      </c>
      <c r="F41" s="17">
        <f>'14-08-20'!E41</f>
        <v>0</v>
      </c>
      <c r="G41" s="17">
        <f>'14-08-20'!G41</f>
        <v>0</v>
      </c>
      <c r="H41" s="17">
        <f>'14-08-20'!F41</f>
        <v>0</v>
      </c>
      <c r="I41" s="47">
        <f>'14-08-20'!H41</f>
        <v>0</v>
      </c>
      <c r="J41" s="17"/>
    </row>
    <row r="42" spans="1:10" ht="40.5" customHeight="1" x14ac:dyDescent="0.25">
      <c r="A42" s="17">
        <f>'14-08-20'!A42</f>
        <v>41</v>
      </c>
      <c r="B42" s="18" t="e">
        <f>CONCATENATE('14-08-20'!J42," ",'14-08-20'!K42)</f>
        <v>#N/A</v>
      </c>
      <c r="C42" s="17" t="e">
        <f>'14-08-20'!O42</f>
        <v>#N/A</v>
      </c>
      <c r="D42" s="17">
        <f>'14-08-20'!C42</f>
        <v>0</v>
      </c>
      <c r="E42" s="17">
        <f>'14-08-20'!D42</f>
        <v>0</v>
      </c>
      <c r="F42" s="17">
        <f>'14-08-20'!E42</f>
        <v>0</v>
      </c>
      <c r="G42" s="17">
        <f>'14-08-20'!G42</f>
        <v>0</v>
      </c>
      <c r="H42" s="17">
        <f>'14-08-20'!F42</f>
        <v>0</v>
      </c>
      <c r="I42" s="47">
        <f>'14-08-20'!H42</f>
        <v>0</v>
      </c>
      <c r="J42" s="17"/>
    </row>
    <row r="43" spans="1:10" ht="40.5" customHeight="1" x14ac:dyDescent="0.25">
      <c r="A43" s="17">
        <f>'14-08-20'!A43</f>
        <v>42</v>
      </c>
      <c r="B43" s="18" t="e">
        <f>CONCATENATE('14-08-20'!J43," ",'14-08-20'!K43)</f>
        <v>#N/A</v>
      </c>
      <c r="C43" s="17" t="e">
        <f>'14-08-20'!O43</f>
        <v>#N/A</v>
      </c>
      <c r="D43" s="17">
        <f>'14-08-20'!C43</f>
        <v>0</v>
      </c>
      <c r="E43" s="17">
        <f>'14-08-20'!D43</f>
        <v>0</v>
      </c>
      <c r="F43" s="17">
        <f>'14-08-20'!E43</f>
        <v>0</v>
      </c>
      <c r="G43" s="17">
        <f>'14-08-20'!G43</f>
        <v>0</v>
      </c>
      <c r="H43" s="17">
        <f>'14-08-20'!F43</f>
        <v>0</v>
      </c>
      <c r="I43" s="47">
        <f>'14-08-20'!H43</f>
        <v>0</v>
      </c>
      <c r="J43" s="17"/>
    </row>
    <row r="44" spans="1:10" ht="40.5" customHeight="1" x14ac:dyDescent="0.25">
      <c r="A44" s="17">
        <f>'14-08-20'!A44</f>
        <v>43</v>
      </c>
      <c r="B44" s="18" t="e">
        <f>CONCATENATE('14-08-20'!J44," ",'14-08-20'!K44)</f>
        <v>#N/A</v>
      </c>
      <c r="C44" s="17" t="e">
        <f>'14-08-20'!O44</f>
        <v>#N/A</v>
      </c>
      <c r="D44" s="17">
        <f>'14-08-20'!C44</f>
        <v>0</v>
      </c>
      <c r="E44" s="17">
        <f>'14-08-20'!D44</f>
        <v>0</v>
      </c>
      <c r="F44" s="17">
        <f>'14-08-20'!E44</f>
        <v>0</v>
      </c>
      <c r="G44" s="17">
        <f>'14-08-20'!G44</f>
        <v>0</v>
      </c>
      <c r="H44" s="17">
        <f>'14-08-20'!F44</f>
        <v>0</v>
      </c>
      <c r="I44" s="47">
        <f>'14-08-20'!H44</f>
        <v>0</v>
      </c>
      <c r="J44" s="17"/>
    </row>
    <row r="45" spans="1:10" ht="40.5" customHeight="1" x14ac:dyDescent="0.25">
      <c r="A45" s="17">
        <f>'14-08-20'!A45</f>
        <v>44</v>
      </c>
      <c r="B45" s="18" t="e">
        <f>CONCATENATE('14-08-20'!J45," ",'14-08-20'!K45)</f>
        <v>#N/A</v>
      </c>
      <c r="C45" s="17" t="e">
        <f>'14-08-20'!O45</f>
        <v>#N/A</v>
      </c>
      <c r="D45" s="17">
        <f>'14-08-20'!C45</f>
        <v>0</v>
      </c>
      <c r="E45" s="17">
        <f>'14-08-20'!D45</f>
        <v>0</v>
      </c>
      <c r="F45" s="17">
        <f>'14-08-20'!E45</f>
        <v>0</v>
      </c>
      <c r="G45" s="17">
        <f>'14-08-20'!G45</f>
        <v>0</v>
      </c>
      <c r="H45" s="17">
        <f>'14-08-20'!F45</f>
        <v>0</v>
      </c>
      <c r="I45" s="47">
        <f>'14-08-20'!H45</f>
        <v>0</v>
      </c>
      <c r="J45" s="17"/>
    </row>
    <row r="46" spans="1:10" ht="40.5" customHeight="1" x14ac:dyDescent="0.25">
      <c r="A46" s="17">
        <f>'14-08-20'!A46</f>
        <v>45</v>
      </c>
      <c r="B46" s="18" t="e">
        <f>CONCATENATE('14-08-20'!J46," ",'14-08-20'!K46)</f>
        <v>#N/A</v>
      </c>
      <c r="C46" s="17" t="e">
        <f>'14-08-20'!O46</f>
        <v>#N/A</v>
      </c>
      <c r="D46" s="17">
        <f>'14-08-20'!C46</f>
        <v>0</v>
      </c>
      <c r="E46" s="17">
        <f>'14-08-20'!D46</f>
        <v>0</v>
      </c>
      <c r="F46" s="17">
        <f>'14-08-20'!E46</f>
        <v>0</v>
      </c>
      <c r="G46" s="17">
        <f>'14-08-20'!G46</f>
        <v>0</v>
      </c>
      <c r="H46" s="17">
        <f>'14-08-20'!F46</f>
        <v>0</v>
      </c>
      <c r="I46" s="47">
        <f>'14-08-20'!H46</f>
        <v>0</v>
      </c>
      <c r="J46" s="17"/>
    </row>
    <row r="47" spans="1:10" ht="40.5" customHeight="1" x14ac:dyDescent="0.25">
      <c r="A47" s="17">
        <f>'14-08-20'!A47</f>
        <v>46</v>
      </c>
      <c r="B47" s="18" t="e">
        <f>CONCATENATE('14-08-20'!J47," ",'14-08-20'!K47)</f>
        <v>#N/A</v>
      </c>
      <c r="C47" s="17" t="e">
        <f>'14-08-20'!O47</f>
        <v>#N/A</v>
      </c>
      <c r="D47" s="17">
        <f>'14-08-20'!C47</f>
        <v>0</v>
      </c>
      <c r="E47" s="17">
        <f>'14-08-20'!D47</f>
        <v>0</v>
      </c>
      <c r="F47" s="17">
        <f>'14-08-20'!E47</f>
        <v>0</v>
      </c>
      <c r="G47" s="17">
        <f>'14-08-20'!G47</f>
        <v>0</v>
      </c>
      <c r="H47" s="17">
        <f>'14-08-20'!F47</f>
        <v>0</v>
      </c>
      <c r="I47" s="47">
        <f>'14-08-20'!H47</f>
        <v>0</v>
      </c>
      <c r="J47" s="17"/>
    </row>
    <row r="48" spans="1:10" ht="40.5" customHeight="1" x14ac:dyDescent="0.25">
      <c r="A48" s="17">
        <f>'14-08-20'!A48</f>
        <v>47</v>
      </c>
      <c r="B48" s="18" t="e">
        <f>CONCATENATE('14-08-20'!J48," ",'14-08-20'!K48)</f>
        <v>#N/A</v>
      </c>
      <c r="C48" s="17" t="e">
        <f>'14-08-20'!O48</f>
        <v>#N/A</v>
      </c>
      <c r="D48" s="17">
        <f>'14-08-20'!C48</f>
        <v>0</v>
      </c>
      <c r="E48" s="17">
        <f>'14-08-20'!D48</f>
        <v>0</v>
      </c>
      <c r="F48" s="17">
        <f>'14-08-20'!E48</f>
        <v>0</v>
      </c>
      <c r="G48" s="17">
        <f>'14-08-20'!G48</f>
        <v>0</v>
      </c>
      <c r="H48" s="17">
        <f>'14-08-20'!F48</f>
        <v>0</v>
      </c>
      <c r="I48" s="47">
        <f>'14-08-20'!H48</f>
        <v>0</v>
      </c>
      <c r="J48" s="17"/>
    </row>
    <row r="49" spans="1:10" ht="40.5" customHeight="1" x14ac:dyDescent="0.25">
      <c r="A49" s="17">
        <f>'14-08-20'!A49</f>
        <v>48</v>
      </c>
      <c r="B49" s="18" t="e">
        <f>CONCATENATE('14-08-20'!J49," ",'14-08-20'!K49)</f>
        <v>#N/A</v>
      </c>
      <c r="C49" s="17" t="e">
        <f>'14-08-20'!O49</f>
        <v>#N/A</v>
      </c>
      <c r="D49" s="17">
        <f>'14-08-20'!C49</f>
        <v>0</v>
      </c>
      <c r="E49" s="17">
        <f>'14-08-20'!D49</f>
        <v>0</v>
      </c>
      <c r="F49" s="17">
        <f>'14-08-20'!E49</f>
        <v>0</v>
      </c>
      <c r="G49" s="17">
        <f>'14-08-20'!G49</f>
        <v>0</v>
      </c>
      <c r="H49" s="17">
        <f>'14-08-20'!F49</f>
        <v>0</v>
      </c>
      <c r="I49" s="47">
        <f>'14-08-20'!H49</f>
        <v>0</v>
      </c>
      <c r="J49" s="17"/>
    </row>
    <row r="50" spans="1:10" ht="40.5" customHeight="1" x14ac:dyDescent="0.25">
      <c r="A50" s="17">
        <f>'14-08-20'!A50</f>
        <v>49</v>
      </c>
      <c r="B50" s="18" t="e">
        <f>CONCATENATE('14-08-20'!J50," ",'14-08-20'!K50)</f>
        <v>#N/A</v>
      </c>
      <c r="C50" s="17" t="e">
        <f>'14-08-20'!O50</f>
        <v>#N/A</v>
      </c>
      <c r="D50" s="17">
        <f>'14-08-20'!C50</f>
        <v>0</v>
      </c>
      <c r="E50" s="17">
        <f>'14-08-20'!D50</f>
        <v>0</v>
      </c>
      <c r="F50" s="17">
        <f>'14-08-20'!E50</f>
        <v>0</v>
      </c>
      <c r="G50" s="17">
        <f>'14-08-20'!G50</f>
        <v>0</v>
      </c>
      <c r="H50" s="17">
        <f>'14-08-20'!F50</f>
        <v>0</v>
      </c>
      <c r="I50" s="47">
        <f>'14-08-20'!H50</f>
        <v>0</v>
      </c>
      <c r="J50" s="17"/>
    </row>
    <row r="51" spans="1:10" ht="40.5" customHeight="1" x14ac:dyDescent="0.25">
      <c r="A51" s="17">
        <f>'14-08-20'!A51</f>
        <v>50</v>
      </c>
      <c r="B51" s="18" t="e">
        <f>CONCATENATE('14-08-20'!J51," ",'14-08-20'!K51)</f>
        <v>#N/A</v>
      </c>
      <c r="C51" s="17" t="e">
        <f>'14-08-20'!O51</f>
        <v>#N/A</v>
      </c>
      <c r="D51" s="17">
        <f>'14-08-20'!C51</f>
        <v>0</v>
      </c>
      <c r="E51" s="17">
        <f>'14-08-20'!D51</f>
        <v>0</v>
      </c>
      <c r="F51" s="17">
        <f>'14-08-20'!E51</f>
        <v>0</v>
      </c>
      <c r="G51" s="17">
        <f>'14-08-20'!G51</f>
        <v>0</v>
      </c>
      <c r="H51" s="17">
        <f>'14-08-20'!F51</f>
        <v>0</v>
      </c>
      <c r="I51" s="47">
        <f>'14-08-20'!H51</f>
        <v>0</v>
      </c>
      <c r="J51" s="17"/>
    </row>
    <row r="52" spans="1:10" ht="40.5" customHeight="1" x14ac:dyDescent="0.25">
      <c r="A52" s="17">
        <f>'14-08-20'!A52</f>
        <v>51</v>
      </c>
      <c r="B52" s="18" t="e">
        <f>CONCATENATE('14-08-20'!J52," ",'14-08-20'!K52)</f>
        <v>#N/A</v>
      </c>
      <c r="C52" s="17" t="e">
        <f>'14-08-20'!O52</f>
        <v>#N/A</v>
      </c>
      <c r="D52" s="17">
        <f>'14-08-20'!C52</f>
        <v>0</v>
      </c>
      <c r="E52" s="17">
        <f>'14-08-20'!D52</f>
        <v>0</v>
      </c>
      <c r="F52" s="17">
        <f>'14-08-20'!E52</f>
        <v>0</v>
      </c>
      <c r="G52" s="17">
        <f>'14-08-20'!G52</f>
        <v>0</v>
      </c>
      <c r="H52" s="17">
        <f>'14-08-20'!F52</f>
        <v>0</v>
      </c>
      <c r="I52" s="47">
        <f>'14-08-20'!H52</f>
        <v>0</v>
      </c>
      <c r="J52" s="17"/>
    </row>
    <row r="53" spans="1:10" ht="40.5" customHeight="1" x14ac:dyDescent="0.25">
      <c r="A53" s="17">
        <f>'14-08-20'!A53</f>
        <v>52</v>
      </c>
      <c r="B53" s="18" t="e">
        <f>CONCATENATE('14-08-20'!J53," ",'14-08-20'!K53)</f>
        <v>#N/A</v>
      </c>
      <c r="C53" s="17" t="e">
        <f>'14-08-20'!O53</f>
        <v>#N/A</v>
      </c>
      <c r="D53" s="17">
        <f>'14-08-20'!C53</f>
        <v>0</v>
      </c>
      <c r="E53" s="17">
        <f>'14-08-20'!D53</f>
        <v>0</v>
      </c>
      <c r="F53" s="17">
        <f>'14-08-20'!E53</f>
        <v>0</v>
      </c>
      <c r="G53" s="17">
        <f>'14-08-20'!G53</f>
        <v>0</v>
      </c>
      <c r="H53" s="17">
        <f>'14-08-20'!F53</f>
        <v>0</v>
      </c>
      <c r="I53" s="47">
        <f>'14-08-20'!H53</f>
        <v>0</v>
      </c>
      <c r="J53" s="17"/>
    </row>
  </sheetData>
  <pageMargins left="0.25" right="0.25" top="0.75" bottom="0.75" header="0.3" footer="0.3"/>
  <pageSetup paperSize="9" scale="84"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L55"/>
  <sheetViews>
    <sheetView workbookViewId="0">
      <selection activeCell="L25" sqref="L25:L55"/>
    </sheetView>
  </sheetViews>
  <sheetFormatPr baseColWidth="10" defaultRowHeight="15" x14ac:dyDescent="0.25"/>
  <cols>
    <col min="2" max="2" width="15.7109375" bestFit="1" customWidth="1"/>
    <col min="3" max="3" width="14.5703125" bestFit="1" customWidth="1"/>
    <col min="6" max="6" width="25.5703125" bestFit="1" customWidth="1"/>
    <col min="7" max="7" width="34" bestFit="1" customWidth="1"/>
    <col min="8" max="8" width="32.7109375" bestFit="1" customWidth="1"/>
    <col min="10" max="10" width="23.42578125" bestFit="1" customWidth="1"/>
    <col min="11" max="11" width="17" bestFit="1" customWidth="1"/>
  </cols>
  <sheetData>
    <row r="1" spans="1:12" x14ac:dyDescent="0.25">
      <c r="A1" t="s">
        <v>246</v>
      </c>
      <c r="B1" t="s">
        <v>247</v>
      </c>
      <c r="C1" t="s">
        <v>274</v>
      </c>
      <c r="D1" t="s">
        <v>250</v>
      </c>
      <c r="E1" t="s">
        <v>275</v>
      </c>
      <c r="F1" t="s">
        <v>276</v>
      </c>
      <c r="G1" t="s">
        <v>277</v>
      </c>
      <c r="H1" t="s">
        <v>257</v>
      </c>
      <c r="I1" t="s">
        <v>258</v>
      </c>
      <c r="J1" t="s">
        <v>278</v>
      </c>
      <c r="K1" t="s">
        <v>252</v>
      </c>
      <c r="L1" t="s">
        <v>279</v>
      </c>
    </row>
    <row r="2" spans="1:12" x14ac:dyDescent="0.25">
      <c r="A2" t="str">
        <f>'14-08-20'!J2</f>
        <v>Elsa</v>
      </c>
      <c r="B2" t="str">
        <f>'14-08-20'!K2</f>
        <v>Abuin Boullon</v>
      </c>
      <c r="C2" t="str">
        <f>'14-08-20'!L2</f>
        <v>comedor Comercial</v>
      </c>
      <c r="D2">
        <f>'14-08-20'!M2</f>
        <v>0</v>
      </c>
      <c r="E2">
        <f>'14-08-20'!O2</f>
        <v>0</v>
      </c>
      <c r="F2" t="str">
        <f>'14-08-20'!C2</f>
        <v>QUICHE LORRAINE DE BACON Y ESPINACAS</v>
      </c>
      <c r="G2" t="str">
        <f>'14-08-20'!D2</f>
        <v>ALBONDIGAS</v>
      </c>
      <c r="H2" t="str">
        <f>'14-08-20'!E2</f>
        <v>MENESTRA DE VERDURAS</v>
      </c>
      <c r="I2" t="str">
        <f>'14-08-20'!F2</f>
        <v>TARTA DE TRES CHOCOLATES</v>
      </c>
      <c r="J2" t="str">
        <f>'14-08-20'!G2</f>
        <v>NESTEA</v>
      </c>
      <c r="K2">
        <f>'14-08-20'!O2</f>
        <v>0</v>
      </c>
      <c r="L2">
        <f>'14-08-20'!I2</f>
        <v>41</v>
      </c>
    </row>
    <row r="3" spans="1:12" x14ac:dyDescent="0.25">
      <c r="A3" t="str">
        <f>'14-08-20'!J3</f>
        <v>JUANJAVIER</v>
      </c>
      <c r="B3" t="str">
        <f>'14-08-20'!K3</f>
        <v>SEIJOPENIDO</v>
      </c>
      <c r="C3" t="str">
        <f>'14-08-20'!L3</f>
        <v>comedor Comercial</v>
      </c>
      <c r="D3">
        <f>'14-08-20'!M3</f>
        <v>678336000</v>
      </c>
      <c r="E3">
        <f>'14-08-20'!O3</f>
        <v>0</v>
      </c>
      <c r="F3" t="str">
        <f>'14-08-20'!C3</f>
        <v>REVUELTO DE EMBUTIDO</v>
      </c>
      <c r="G3" t="str">
        <f>'14-08-20'!D3</f>
        <v>TERNERA ASADA CON PATATA AMARILLA</v>
      </c>
      <c r="H3" t="str">
        <f>'14-08-20'!E3</f>
        <v>PATATAS FRITAS</v>
      </c>
      <c r="I3" t="str">
        <f>'14-08-20'!F3</f>
        <v>TARTA DE TRES CHOCOLATES</v>
      </c>
      <c r="J3" t="str">
        <f>'14-08-20'!G3</f>
        <v>AQUARIUS</v>
      </c>
      <c r="K3">
        <f>'14-08-20'!O3</f>
        <v>0</v>
      </c>
      <c r="L3">
        <f>'14-08-20'!I3</f>
        <v>74</v>
      </c>
    </row>
    <row r="4" spans="1:12" x14ac:dyDescent="0.25">
      <c r="A4" t="str">
        <f>'14-08-20'!J4</f>
        <v>Alfonso</v>
      </c>
      <c r="B4" t="str">
        <f>'14-08-20'!K4</f>
        <v>Ibáñez Outeiro</v>
      </c>
      <c r="C4" t="str">
        <f>'14-08-20'!L4</f>
        <v>comedor Comercial</v>
      </c>
      <c r="D4">
        <f>'14-08-20'!M4</f>
        <v>638201737</v>
      </c>
      <c r="E4">
        <f>'14-08-20'!O4</f>
        <v>0</v>
      </c>
      <c r="F4">
        <f>'14-08-20'!C4</f>
        <v>0</v>
      </c>
      <c r="G4" t="str">
        <f>'14-08-20'!D4</f>
        <v>ALBONDIGAS</v>
      </c>
      <c r="H4" t="str">
        <f>'14-08-20'!E4</f>
        <v>ARROZ EN BLANCO</v>
      </c>
      <c r="I4" t="str">
        <f>'14-08-20'!F4</f>
        <v>FRUTA</v>
      </c>
      <c r="J4" t="str">
        <f>'14-08-20'!G4</f>
        <v>AGUA</v>
      </c>
      <c r="K4">
        <f>'14-08-20'!O4</f>
        <v>0</v>
      </c>
      <c r="L4">
        <f>'14-08-20'!I4</f>
        <v>224</v>
      </c>
    </row>
    <row r="5" spans="1:12" x14ac:dyDescent="0.25">
      <c r="A5" t="str">
        <f>'14-08-20'!J5</f>
        <v>MIGUEL</v>
      </c>
      <c r="B5" t="str">
        <f>'14-08-20'!K5</f>
        <v>RUIZ GARCIA</v>
      </c>
      <c r="C5" t="str">
        <f>'14-08-20'!L5</f>
        <v>comedor I+D+i</v>
      </c>
      <c r="D5">
        <f>'14-08-20'!M5</f>
        <v>697383812</v>
      </c>
      <c r="E5">
        <f>'14-08-20'!O5</f>
        <v>0</v>
      </c>
      <c r="F5" t="str">
        <f>'14-08-20'!C5</f>
        <v>ENSALADA MIXTA</v>
      </c>
      <c r="G5" t="str">
        <f>'14-08-20'!D5</f>
        <v>PARRILLADA DE PESCADO</v>
      </c>
      <c r="H5" t="str">
        <f>'14-08-20'!E5</f>
        <v>PATATAS COCIDAS</v>
      </c>
      <c r="I5" t="str">
        <f>'14-08-20'!F5</f>
        <v>TARTA DE TRES CHOCOLATES</v>
      </c>
      <c r="J5" t="str">
        <f>'14-08-20'!G5</f>
        <v>AGUA</v>
      </c>
      <c r="K5">
        <f>'14-08-20'!O5</f>
        <v>0</v>
      </c>
      <c r="L5">
        <f>'14-08-20'!I5</f>
        <v>2</v>
      </c>
    </row>
    <row r="6" spans="1:12" x14ac:dyDescent="0.25">
      <c r="A6" t="str">
        <f>'14-08-20'!J6</f>
        <v>Efrén</v>
      </c>
      <c r="B6" t="str">
        <f>'14-08-20'!K6</f>
        <v>De La Fuente Lamas</v>
      </c>
      <c r="C6" t="str">
        <f>'14-08-20'!L6</f>
        <v>comedor Rocha</v>
      </c>
      <c r="D6">
        <f>'14-08-20'!M6</f>
        <v>662572296</v>
      </c>
      <c r="E6">
        <f>'14-08-20'!O6</f>
        <v>0</v>
      </c>
      <c r="F6">
        <f>'14-08-20'!C6</f>
        <v>0</v>
      </c>
      <c r="G6" t="str">
        <f>'14-08-20'!D6</f>
        <v>ALBONDIGAS</v>
      </c>
      <c r="H6" t="str">
        <f>'14-08-20'!E6</f>
        <v>ARROZ EN BLANCO</v>
      </c>
      <c r="I6" t="str">
        <f>'14-08-20'!F6</f>
        <v>TARTA DE TRES CHOCOLATES</v>
      </c>
      <c r="J6" t="str">
        <f>'14-08-20'!G6</f>
        <v>AGUA</v>
      </c>
      <c r="K6">
        <f>'14-08-20'!O6</f>
        <v>0</v>
      </c>
      <c r="L6">
        <f>'14-08-20'!I6</f>
        <v>52</v>
      </c>
    </row>
    <row r="7" spans="1:12" x14ac:dyDescent="0.25">
      <c r="A7" t="str">
        <f>'14-08-20'!J7</f>
        <v>Manuel</v>
      </c>
      <c r="B7" t="str">
        <f>'14-08-20'!K7</f>
        <v>Regueiro Seoane</v>
      </c>
      <c r="C7" t="str">
        <f>'14-08-20'!L7</f>
        <v>comedor Comercial</v>
      </c>
      <c r="D7">
        <f>'14-08-20'!M7</f>
        <v>0</v>
      </c>
      <c r="E7">
        <f>'14-08-20'!O7</f>
        <v>0</v>
      </c>
      <c r="F7">
        <f>'14-08-20'!C7</f>
        <v>0</v>
      </c>
      <c r="G7" t="str">
        <f>'14-08-20'!D7</f>
        <v>PARRILLADA DE PESCADO</v>
      </c>
      <c r="H7" t="str">
        <f>'14-08-20'!E7</f>
        <v>ARROZ EN BLANCO</v>
      </c>
      <c r="I7" t="str">
        <f>'14-08-20'!F7</f>
        <v>YOGURT</v>
      </c>
      <c r="J7" t="str">
        <f>'14-08-20'!G7</f>
        <v>AGUA</v>
      </c>
      <c r="K7">
        <f>'14-08-20'!O7</f>
        <v>0</v>
      </c>
      <c r="L7">
        <f>'14-08-20'!I7</f>
        <v>17</v>
      </c>
    </row>
    <row r="8" spans="1:12" x14ac:dyDescent="0.25">
      <c r="A8" t="str">
        <f>'14-08-20'!J8</f>
        <v>Mauricio Adrián</v>
      </c>
      <c r="B8" t="str">
        <f>'14-08-20'!K8</f>
        <v>Vilar Galván</v>
      </c>
      <c r="C8" t="str">
        <f>'14-08-20'!L8</f>
        <v>comedor Comercial</v>
      </c>
      <c r="D8">
        <f>'14-08-20'!M8</f>
        <v>667261191</v>
      </c>
      <c r="E8">
        <f>'14-08-20'!O8</f>
        <v>0</v>
      </c>
      <c r="F8">
        <f>'14-08-20'!C8</f>
        <v>0</v>
      </c>
      <c r="G8" t="str">
        <f>'14-08-20'!D8</f>
        <v>ALBONDIGAS</v>
      </c>
      <c r="H8" t="str">
        <f>'14-08-20'!E8</f>
        <v>PATATAS COCIDAS</v>
      </c>
      <c r="I8" t="str">
        <f>'14-08-20'!F8</f>
        <v>FRUTA</v>
      </c>
      <c r="J8" t="str">
        <f>'14-08-20'!G8</f>
        <v>AGUA</v>
      </c>
      <c r="K8">
        <f>'14-08-20'!O8</f>
        <v>0</v>
      </c>
      <c r="L8">
        <f>'14-08-20'!I8</f>
        <v>90</v>
      </c>
    </row>
    <row r="9" spans="1:12" x14ac:dyDescent="0.25">
      <c r="A9" t="str">
        <f>'14-08-20'!J9</f>
        <v>RODRIGO</v>
      </c>
      <c r="B9" t="str">
        <f>'14-08-20'!K9</f>
        <v>CAO</v>
      </c>
      <c r="C9" t="str">
        <f>'14-08-20'!L9</f>
        <v>comedor Comercial</v>
      </c>
      <c r="D9">
        <f>'14-08-20'!M9</f>
        <v>682350732</v>
      </c>
      <c r="E9">
        <f>'14-08-20'!O9</f>
        <v>0</v>
      </c>
      <c r="F9">
        <f>'14-08-20'!C9</f>
        <v>0</v>
      </c>
      <c r="G9" t="str">
        <f>'14-08-20'!D9</f>
        <v>ALBONDIGAS</v>
      </c>
      <c r="H9" t="str">
        <f>'14-08-20'!E9</f>
        <v>PATATAS FRITAS</v>
      </c>
      <c r="I9" t="str">
        <f>'14-08-20'!F9</f>
        <v>TARTA DE TRES CHOCOLATES</v>
      </c>
      <c r="J9" t="str">
        <f>'14-08-20'!G9</f>
        <v>AGUA</v>
      </c>
      <c r="K9">
        <f>'14-08-20'!O9</f>
        <v>0</v>
      </c>
      <c r="L9">
        <f>'14-08-20'!I9</f>
        <v>33</v>
      </c>
    </row>
    <row r="10" spans="1:12" x14ac:dyDescent="0.25">
      <c r="A10" t="str">
        <f>'14-08-20'!J10</f>
        <v>Pablo</v>
      </c>
      <c r="B10" t="str">
        <f>'14-08-20'!K10</f>
        <v>Rial Pazos</v>
      </c>
      <c r="C10" t="str">
        <f>'14-08-20'!L10</f>
        <v>comedor Rocha</v>
      </c>
      <c r="D10">
        <f>'14-08-20'!M10</f>
        <v>619174891</v>
      </c>
      <c r="E10">
        <f>'14-08-20'!O10</f>
        <v>0</v>
      </c>
      <c r="F10" t="str">
        <f>'14-08-20'!D10</f>
        <v>MUSLO DE PAVO</v>
      </c>
      <c r="G10" t="str">
        <f>'14-08-20'!E10</f>
        <v>PATATAS COCIDAS</v>
      </c>
      <c r="H10" t="str">
        <f>'14-08-20'!F10</f>
        <v>YOGURT</v>
      </c>
      <c r="I10" t="str">
        <f>'14-08-20'!G10</f>
        <v>AGUA</v>
      </c>
      <c r="J10">
        <f>'14-08-20'!H10</f>
        <v>0</v>
      </c>
      <c r="K10">
        <f>'14-08-20'!O10</f>
        <v>0</v>
      </c>
      <c r="L10">
        <f>'14-08-20'!I10</f>
        <v>69</v>
      </c>
    </row>
    <row r="11" spans="1:12" x14ac:dyDescent="0.25">
      <c r="A11" t="str">
        <f>'14-08-20'!J11</f>
        <v>JOSE LUIS</v>
      </c>
      <c r="B11" t="str">
        <f>'14-08-20'!K11</f>
        <v>BARRIO VILAS</v>
      </c>
      <c r="C11" t="str">
        <f>'14-08-20'!L11</f>
        <v>comedor Rocha</v>
      </c>
      <c r="D11">
        <f>'14-08-20'!M11</f>
        <v>637302508</v>
      </c>
      <c r="E11">
        <f>'14-08-20'!O11</f>
        <v>0</v>
      </c>
      <c r="F11" t="str">
        <f>'14-08-20'!D11</f>
        <v>CORDON BLUE</v>
      </c>
      <c r="G11" t="str">
        <f>'14-08-20'!E11</f>
        <v>ARROZ EN BLANCO</v>
      </c>
      <c r="H11" t="str">
        <f>'14-08-20'!F11</f>
        <v>YOGURT</v>
      </c>
      <c r="I11" t="str">
        <f>'14-08-20'!G11</f>
        <v>AGUA</v>
      </c>
      <c r="J11">
        <f>'14-08-20'!H11</f>
        <v>0</v>
      </c>
      <c r="K11">
        <f>'14-08-20'!O11</f>
        <v>0</v>
      </c>
      <c r="L11">
        <f>'14-08-20'!I11</f>
        <v>55</v>
      </c>
    </row>
    <row r="12" spans="1:12" x14ac:dyDescent="0.25">
      <c r="A12" t="e">
        <f>'14-08-20'!J12</f>
        <v>#N/A</v>
      </c>
      <c r="B12" t="e">
        <f>'14-08-20'!K12</f>
        <v>#N/A</v>
      </c>
      <c r="C12" t="e">
        <f>'14-08-20'!L12</f>
        <v>#N/A</v>
      </c>
      <c r="D12" t="e">
        <f>'14-08-20'!M12</f>
        <v>#N/A</v>
      </c>
      <c r="E12" t="e">
        <f>'14-08-20'!O12</f>
        <v>#N/A</v>
      </c>
      <c r="F12">
        <f>'14-08-20'!C12</f>
        <v>0</v>
      </c>
      <c r="G12">
        <f>'14-08-20'!D12</f>
        <v>0</v>
      </c>
      <c r="H12">
        <f>'14-08-20'!E12</f>
        <v>0</v>
      </c>
      <c r="I12">
        <f>'14-08-20'!F12</f>
        <v>0</v>
      </c>
      <c r="J12">
        <f>'14-08-20'!G12</f>
        <v>0</v>
      </c>
      <c r="K12" t="e">
        <f>'14-08-20'!O12</f>
        <v>#N/A</v>
      </c>
      <c r="L12" t="e">
        <f>'14-08-20'!I12</f>
        <v>#N/A</v>
      </c>
    </row>
    <row r="13" spans="1:12" x14ac:dyDescent="0.25">
      <c r="A13" t="e">
        <f>'14-08-20'!J13</f>
        <v>#N/A</v>
      </c>
      <c r="B13" t="e">
        <f>'14-08-20'!K13</f>
        <v>#N/A</v>
      </c>
      <c r="C13" t="e">
        <f>'14-08-20'!L13</f>
        <v>#N/A</v>
      </c>
      <c r="D13" t="e">
        <f>'14-08-20'!M13</f>
        <v>#N/A</v>
      </c>
      <c r="E13" t="e">
        <f>'14-08-20'!O13</f>
        <v>#N/A</v>
      </c>
      <c r="F13">
        <f>'14-08-20'!C13</f>
        <v>0</v>
      </c>
      <c r="G13">
        <f>'14-08-20'!D13</f>
        <v>0</v>
      </c>
      <c r="H13">
        <f>'14-08-20'!E13</f>
        <v>0</v>
      </c>
      <c r="I13">
        <f>'14-08-20'!F13</f>
        <v>0</v>
      </c>
      <c r="J13">
        <f>'14-08-20'!G13</f>
        <v>0</v>
      </c>
      <c r="K13" t="e">
        <f>'14-08-20'!O13</f>
        <v>#N/A</v>
      </c>
      <c r="L13" t="e">
        <f>'14-08-20'!I13</f>
        <v>#N/A</v>
      </c>
    </row>
    <row r="14" spans="1:12" x14ac:dyDescent="0.25">
      <c r="A14" t="e">
        <f>'14-08-20'!J14</f>
        <v>#N/A</v>
      </c>
      <c r="B14" t="e">
        <f>'14-08-20'!K14</f>
        <v>#N/A</v>
      </c>
      <c r="C14" t="e">
        <f>'14-08-20'!L14</f>
        <v>#N/A</v>
      </c>
      <c r="D14" t="e">
        <f>'14-08-20'!M14</f>
        <v>#N/A</v>
      </c>
      <c r="E14" t="e">
        <f>'14-08-20'!O14</f>
        <v>#N/A</v>
      </c>
      <c r="F14">
        <f>'14-08-20'!C14</f>
        <v>0</v>
      </c>
      <c r="G14">
        <f>'14-08-20'!D14</f>
        <v>0</v>
      </c>
      <c r="H14">
        <f>'14-08-20'!E14</f>
        <v>0</v>
      </c>
      <c r="I14">
        <f>'14-08-20'!F14</f>
        <v>0</v>
      </c>
      <c r="J14">
        <f>'14-08-20'!G14</f>
        <v>0</v>
      </c>
      <c r="K14" t="e">
        <f>'14-08-20'!O14</f>
        <v>#N/A</v>
      </c>
      <c r="L14" t="e">
        <f>'14-08-20'!I14</f>
        <v>#N/A</v>
      </c>
    </row>
    <row r="15" spans="1:12" x14ac:dyDescent="0.25">
      <c r="A15" t="e">
        <f>'14-08-20'!J15</f>
        <v>#N/A</v>
      </c>
      <c r="B15" t="e">
        <f>'14-08-20'!K15</f>
        <v>#N/A</v>
      </c>
      <c r="C15" t="e">
        <f>'14-08-20'!L15</f>
        <v>#N/A</v>
      </c>
      <c r="D15" t="e">
        <f>'14-08-20'!M15</f>
        <v>#N/A</v>
      </c>
      <c r="E15" t="e">
        <f>'14-08-20'!O15</f>
        <v>#N/A</v>
      </c>
      <c r="F15">
        <f>'14-08-20'!C15</f>
        <v>0</v>
      </c>
      <c r="G15">
        <f>'14-08-20'!D15</f>
        <v>0</v>
      </c>
      <c r="H15">
        <f>'14-08-20'!E15</f>
        <v>0</v>
      </c>
      <c r="I15">
        <f>'14-08-20'!F15</f>
        <v>0</v>
      </c>
      <c r="J15">
        <f>'14-08-20'!G15</f>
        <v>0</v>
      </c>
      <c r="K15" t="e">
        <f>'14-08-20'!O15</f>
        <v>#N/A</v>
      </c>
      <c r="L15" t="e">
        <f>'14-08-20'!I15</f>
        <v>#N/A</v>
      </c>
    </row>
    <row r="16" spans="1:12" x14ac:dyDescent="0.25">
      <c r="A16" t="e">
        <f>'14-08-20'!J16</f>
        <v>#N/A</v>
      </c>
      <c r="B16" t="e">
        <f>'14-08-20'!K16</f>
        <v>#N/A</v>
      </c>
      <c r="C16" t="e">
        <f>'14-08-20'!L16</f>
        <v>#N/A</v>
      </c>
      <c r="D16" t="e">
        <f>'14-08-20'!M16</f>
        <v>#N/A</v>
      </c>
      <c r="E16" t="e">
        <f>'14-08-20'!O16</f>
        <v>#N/A</v>
      </c>
      <c r="F16">
        <f>'14-08-20'!C16</f>
        <v>0</v>
      </c>
      <c r="G16">
        <f>'14-08-20'!D16</f>
        <v>0</v>
      </c>
      <c r="H16">
        <f>'14-08-20'!E16</f>
        <v>0</v>
      </c>
      <c r="I16">
        <f>'14-08-20'!F16</f>
        <v>0</v>
      </c>
      <c r="J16">
        <f>'14-08-20'!G16</f>
        <v>0</v>
      </c>
      <c r="K16" t="e">
        <f>'14-08-20'!O16</f>
        <v>#N/A</v>
      </c>
      <c r="L16" t="e">
        <f>'14-08-20'!I16</f>
        <v>#N/A</v>
      </c>
    </row>
    <row r="17" spans="1:12" x14ac:dyDescent="0.25">
      <c r="A17" t="e">
        <f>'14-08-20'!J17</f>
        <v>#N/A</v>
      </c>
      <c r="B17" t="e">
        <f>'14-08-20'!K17</f>
        <v>#N/A</v>
      </c>
      <c r="C17" t="e">
        <f>'14-08-20'!L17</f>
        <v>#N/A</v>
      </c>
      <c r="D17" t="e">
        <f>'14-08-20'!M17</f>
        <v>#N/A</v>
      </c>
      <c r="E17" t="e">
        <f>'14-08-20'!O17</f>
        <v>#N/A</v>
      </c>
      <c r="F17">
        <f>'14-08-20'!C17</f>
        <v>0</v>
      </c>
      <c r="G17">
        <f>'14-08-20'!D17</f>
        <v>0</v>
      </c>
      <c r="H17">
        <f>'14-08-20'!E17</f>
        <v>0</v>
      </c>
      <c r="I17">
        <f>'14-08-20'!F17</f>
        <v>0</v>
      </c>
      <c r="J17">
        <f>'14-08-20'!G17</f>
        <v>0</v>
      </c>
      <c r="K17" t="e">
        <f>'14-08-20'!O17</f>
        <v>#N/A</v>
      </c>
      <c r="L17" t="e">
        <f>'14-08-20'!I17</f>
        <v>#N/A</v>
      </c>
    </row>
    <row r="18" spans="1:12" x14ac:dyDescent="0.25">
      <c r="A18" t="e">
        <f>'14-08-20'!J18</f>
        <v>#N/A</v>
      </c>
      <c r="B18" t="e">
        <f>'14-08-20'!K18</f>
        <v>#N/A</v>
      </c>
      <c r="C18" t="e">
        <f>'14-08-20'!L18</f>
        <v>#N/A</v>
      </c>
      <c r="D18" t="e">
        <f>'14-08-20'!M18</f>
        <v>#N/A</v>
      </c>
      <c r="E18" t="e">
        <f>'14-08-20'!O18</f>
        <v>#N/A</v>
      </c>
      <c r="F18">
        <f>'14-08-20'!C18</f>
        <v>0</v>
      </c>
      <c r="G18">
        <f>'14-08-20'!D18</f>
        <v>0</v>
      </c>
      <c r="H18">
        <f>'14-08-20'!E18</f>
        <v>0</v>
      </c>
      <c r="I18">
        <f>'14-08-20'!F18</f>
        <v>0</v>
      </c>
      <c r="J18">
        <f>'14-08-20'!G18</f>
        <v>0</v>
      </c>
      <c r="K18" t="e">
        <f>'14-08-20'!O18</f>
        <v>#N/A</v>
      </c>
      <c r="L18" t="e">
        <f>'14-08-20'!I18</f>
        <v>#N/A</v>
      </c>
    </row>
    <row r="19" spans="1:12" x14ac:dyDescent="0.25">
      <c r="A19" t="e">
        <f>'14-08-20'!J19</f>
        <v>#N/A</v>
      </c>
      <c r="B19" t="e">
        <f>'14-08-20'!K19</f>
        <v>#N/A</v>
      </c>
      <c r="C19" t="e">
        <f>'14-08-20'!L19</f>
        <v>#N/A</v>
      </c>
      <c r="D19" t="e">
        <f>'14-08-20'!M19</f>
        <v>#N/A</v>
      </c>
      <c r="E19" t="e">
        <f>'14-08-20'!O19</f>
        <v>#N/A</v>
      </c>
      <c r="F19">
        <f>'14-08-20'!C19</f>
        <v>0</v>
      </c>
      <c r="G19">
        <f>'14-08-20'!D19</f>
        <v>0</v>
      </c>
      <c r="H19">
        <f>'14-08-20'!E19</f>
        <v>0</v>
      </c>
      <c r="I19">
        <f>'14-08-20'!F19</f>
        <v>0</v>
      </c>
      <c r="J19">
        <f>'14-08-20'!G19</f>
        <v>0</v>
      </c>
      <c r="K19" t="e">
        <f>'14-08-20'!O19</f>
        <v>#N/A</v>
      </c>
      <c r="L19" t="e">
        <f>'14-08-20'!I19</f>
        <v>#N/A</v>
      </c>
    </row>
    <row r="20" spans="1:12" x14ac:dyDescent="0.25">
      <c r="A20" t="e">
        <f>'14-08-20'!J20</f>
        <v>#N/A</v>
      </c>
      <c r="B20" t="e">
        <f>'14-08-20'!K20</f>
        <v>#N/A</v>
      </c>
      <c r="C20" t="e">
        <f>'14-08-20'!L20</f>
        <v>#N/A</v>
      </c>
      <c r="D20" t="e">
        <f>'14-08-20'!M20</f>
        <v>#N/A</v>
      </c>
      <c r="E20" t="e">
        <f>'14-08-20'!O20</f>
        <v>#N/A</v>
      </c>
      <c r="F20">
        <f>'14-08-20'!C20</f>
        <v>0</v>
      </c>
      <c r="G20">
        <f>'14-08-20'!D20</f>
        <v>0</v>
      </c>
      <c r="H20">
        <f>'14-08-20'!E20</f>
        <v>0</v>
      </c>
      <c r="I20">
        <f>'14-08-20'!F20</f>
        <v>0</v>
      </c>
      <c r="J20">
        <f>'14-08-20'!G20</f>
        <v>0</v>
      </c>
      <c r="K20" t="e">
        <f>'14-08-20'!O20</f>
        <v>#N/A</v>
      </c>
      <c r="L20" t="e">
        <f>'14-08-20'!I20</f>
        <v>#N/A</v>
      </c>
    </row>
    <row r="21" spans="1:12" x14ac:dyDescent="0.25">
      <c r="A21" t="e">
        <f>'14-08-20'!J21</f>
        <v>#N/A</v>
      </c>
      <c r="B21" t="e">
        <f>'14-08-20'!K21</f>
        <v>#N/A</v>
      </c>
      <c r="C21" t="e">
        <f>'14-08-20'!L21</f>
        <v>#N/A</v>
      </c>
      <c r="D21" t="e">
        <f>'14-08-20'!M21</f>
        <v>#N/A</v>
      </c>
      <c r="E21" t="e">
        <f>'14-08-20'!O21</f>
        <v>#N/A</v>
      </c>
      <c r="F21">
        <f>'14-08-20'!C21</f>
        <v>0</v>
      </c>
      <c r="G21">
        <f>'14-08-20'!D21</f>
        <v>0</v>
      </c>
      <c r="H21">
        <f>'14-08-20'!E21</f>
        <v>0</v>
      </c>
      <c r="I21">
        <f>'14-08-20'!F21</f>
        <v>0</v>
      </c>
      <c r="J21">
        <f>'14-08-20'!G21</f>
        <v>0</v>
      </c>
      <c r="K21" t="e">
        <f>'14-08-20'!O21</f>
        <v>#N/A</v>
      </c>
      <c r="L21" t="e">
        <f>'14-08-20'!I21</f>
        <v>#N/A</v>
      </c>
    </row>
    <row r="22" spans="1:12" x14ac:dyDescent="0.25">
      <c r="A22" t="e">
        <f>'14-08-20'!J22</f>
        <v>#N/A</v>
      </c>
      <c r="B22" t="e">
        <f>'14-08-20'!K22</f>
        <v>#N/A</v>
      </c>
      <c r="C22" t="e">
        <f>'14-08-20'!L22</f>
        <v>#N/A</v>
      </c>
      <c r="D22" t="e">
        <f>'14-08-20'!M22</f>
        <v>#N/A</v>
      </c>
      <c r="E22" t="e">
        <f>'14-08-20'!O22</f>
        <v>#N/A</v>
      </c>
      <c r="F22">
        <f>'14-08-20'!C22</f>
        <v>0</v>
      </c>
      <c r="G22">
        <f>'14-08-20'!D22</f>
        <v>0</v>
      </c>
      <c r="H22">
        <f>'14-08-20'!E22</f>
        <v>0</v>
      </c>
      <c r="I22">
        <f>'14-08-20'!F22</f>
        <v>0</v>
      </c>
      <c r="J22">
        <f>'14-08-20'!G22</f>
        <v>0</v>
      </c>
      <c r="K22" t="e">
        <f>'14-08-20'!O22</f>
        <v>#N/A</v>
      </c>
      <c r="L22" t="e">
        <f>'14-08-20'!I22</f>
        <v>#N/A</v>
      </c>
    </row>
    <row r="23" spans="1:12" x14ac:dyDescent="0.25">
      <c r="A23" t="e">
        <f>'14-08-20'!J23</f>
        <v>#N/A</v>
      </c>
      <c r="B23" t="e">
        <f>'14-08-20'!K23</f>
        <v>#N/A</v>
      </c>
      <c r="C23" t="e">
        <f>'14-08-20'!L23</f>
        <v>#N/A</v>
      </c>
      <c r="D23" t="e">
        <f>'14-08-20'!M23</f>
        <v>#N/A</v>
      </c>
      <c r="E23" t="e">
        <f>'14-08-20'!O23</f>
        <v>#N/A</v>
      </c>
      <c r="F23">
        <f>'14-08-20'!C23</f>
        <v>0</v>
      </c>
      <c r="G23">
        <f>'14-08-20'!D23</f>
        <v>0</v>
      </c>
      <c r="H23">
        <f>'14-08-20'!E23</f>
        <v>0</v>
      </c>
      <c r="I23">
        <f>'14-08-20'!F23</f>
        <v>0</v>
      </c>
      <c r="J23">
        <f>'14-08-20'!G23</f>
        <v>0</v>
      </c>
      <c r="K23" t="e">
        <f>'14-08-20'!O23</f>
        <v>#N/A</v>
      </c>
      <c r="L23" t="e">
        <f>'14-08-20'!I23</f>
        <v>#N/A</v>
      </c>
    </row>
    <row r="24" spans="1:12" x14ac:dyDescent="0.25">
      <c r="A24" t="e">
        <f>'14-08-20'!J24</f>
        <v>#N/A</v>
      </c>
      <c r="B24" t="e">
        <f>'14-08-20'!K24</f>
        <v>#N/A</v>
      </c>
      <c r="C24" t="e">
        <f>'14-08-20'!L24</f>
        <v>#N/A</v>
      </c>
      <c r="D24" t="e">
        <f>'14-08-20'!M24</f>
        <v>#N/A</v>
      </c>
      <c r="E24" t="e">
        <f>'14-08-20'!O24</f>
        <v>#N/A</v>
      </c>
      <c r="F24">
        <f>'14-08-20'!C24</f>
        <v>0</v>
      </c>
      <c r="G24">
        <f>'14-08-20'!D24</f>
        <v>0</v>
      </c>
      <c r="H24">
        <f>'14-08-20'!E24</f>
        <v>0</v>
      </c>
      <c r="I24">
        <f>'14-08-20'!F24</f>
        <v>0</v>
      </c>
      <c r="J24">
        <f>'14-08-20'!G24</f>
        <v>0</v>
      </c>
      <c r="K24" t="e">
        <f>'14-08-20'!O24</f>
        <v>#N/A</v>
      </c>
      <c r="L24" t="e">
        <f>'14-08-20'!I24</f>
        <v>#N/A</v>
      </c>
    </row>
    <row r="25" spans="1:12" x14ac:dyDescent="0.25">
      <c r="A25" t="e">
        <f>'14-08-20'!J25</f>
        <v>#N/A</v>
      </c>
      <c r="B25" t="e">
        <f>'14-08-20'!K25</f>
        <v>#N/A</v>
      </c>
      <c r="C25" t="e">
        <f>'14-08-20'!L25</f>
        <v>#N/A</v>
      </c>
      <c r="D25" t="e">
        <f>'14-08-20'!M25</f>
        <v>#N/A</v>
      </c>
      <c r="E25" t="e">
        <f>'14-08-20'!O25</f>
        <v>#N/A</v>
      </c>
      <c r="F25">
        <f>'14-08-20'!C25</f>
        <v>0</v>
      </c>
      <c r="G25">
        <f>'14-08-20'!D25</f>
        <v>0</v>
      </c>
      <c r="H25">
        <f>'14-08-20'!E25</f>
        <v>0</v>
      </c>
      <c r="I25">
        <f>'14-08-20'!G25</f>
        <v>0</v>
      </c>
      <c r="J25">
        <f>'14-08-20'!G25</f>
        <v>0</v>
      </c>
      <c r="K25" t="e">
        <f>'14-08-20'!O25</f>
        <v>#N/A</v>
      </c>
      <c r="L25" t="e">
        <f>'14-08-20'!I25</f>
        <v>#N/A</v>
      </c>
    </row>
    <row r="26" spans="1:12" x14ac:dyDescent="0.25">
      <c r="A26" t="e">
        <f>'14-08-20'!J26</f>
        <v>#N/A</v>
      </c>
      <c r="B26" t="e">
        <f>'14-08-20'!K26</f>
        <v>#N/A</v>
      </c>
      <c r="C26" t="e">
        <f>'14-08-20'!L26</f>
        <v>#N/A</v>
      </c>
      <c r="D26" t="e">
        <f>'14-08-20'!M26</f>
        <v>#N/A</v>
      </c>
      <c r="E26" t="e">
        <f>'14-08-20'!O26</f>
        <v>#N/A</v>
      </c>
      <c r="F26">
        <f>'14-08-20'!C26</f>
        <v>0</v>
      </c>
      <c r="G26">
        <f>'14-08-20'!D26</f>
        <v>0</v>
      </c>
      <c r="H26">
        <f>'14-08-20'!E26</f>
        <v>0</v>
      </c>
      <c r="I26">
        <f>'14-08-20'!G26</f>
        <v>0</v>
      </c>
      <c r="J26">
        <f>'14-08-20'!G26</f>
        <v>0</v>
      </c>
      <c r="K26" t="e">
        <f>'14-08-20'!O26</f>
        <v>#N/A</v>
      </c>
      <c r="L26" t="e">
        <f>'14-08-20'!I26</f>
        <v>#N/A</v>
      </c>
    </row>
    <row r="27" spans="1:12" x14ac:dyDescent="0.25">
      <c r="A27" t="e">
        <f>'14-08-20'!J27</f>
        <v>#N/A</v>
      </c>
      <c r="B27" t="e">
        <f>'14-08-20'!K27</f>
        <v>#N/A</v>
      </c>
      <c r="C27" t="e">
        <f>'14-08-20'!L27</f>
        <v>#N/A</v>
      </c>
      <c r="D27" t="e">
        <f>'14-08-20'!M27</f>
        <v>#N/A</v>
      </c>
      <c r="E27" t="e">
        <f>'14-08-20'!O27</f>
        <v>#N/A</v>
      </c>
      <c r="F27">
        <f>'14-08-20'!C27</f>
        <v>0</v>
      </c>
      <c r="G27">
        <f>'14-08-20'!D27</f>
        <v>0</v>
      </c>
      <c r="H27">
        <f>'14-08-20'!E27</f>
        <v>0</v>
      </c>
      <c r="I27">
        <f>'14-08-20'!G27</f>
        <v>0</v>
      </c>
      <c r="J27">
        <f>'14-08-20'!G27</f>
        <v>0</v>
      </c>
      <c r="K27" t="e">
        <f>'14-08-20'!O27</f>
        <v>#N/A</v>
      </c>
      <c r="L27" t="e">
        <f>'14-08-20'!I27</f>
        <v>#N/A</v>
      </c>
    </row>
    <row r="28" spans="1:12" x14ac:dyDescent="0.25">
      <c r="A28" t="e">
        <f>'14-08-20'!J28</f>
        <v>#N/A</v>
      </c>
      <c r="B28" t="e">
        <f>'14-08-20'!K28</f>
        <v>#N/A</v>
      </c>
      <c r="C28" t="e">
        <f>'14-08-20'!L28</f>
        <v>#N/A</v>
      </c>
      <c r="D28" t="e">
        <f>'14-08-20'!M28</f>
        <v>#N/A</v>
      </c>
      <c r="E28" t="e">
        <f>'14-08-20'!O28</f>
        <v>#N/A</v>
      </c>
      <c r="F28">
        <f>'14-08-20'!C28</f>
        <v>0</v>
      </c>
      <c r="G28">
        <f>'14-08-20'!D28</f>
        <v>0</v>
      </c>
      <c r="H28">
        <f>'14-08-20'!E28</f>
        <v>0</v>
      </c>
      <c r="I28">
        <f>'14-08-20'!G28</f>
        <v>0</v>
      </c>
      <c r="J28">
        <f>'14-08-20'!G28</f>
        <v>0</v>
      </c>
      <c r="K28" t="e">
        <f>'14-08-20'!O28</f>
        <v>#N/A</v>
      </c>
      <c r="L28" t="e">
        <f>'14-08-20'!I28</f>
        <v>#N/A</v>
      </c>
    </row>
    <row r="29" spans="1:12" x14ac:dyDescent="0.25">
      <c r="A29" t="e">
        <f>'14-08-20'!J29</f>
        <v>#N/A</v>
      </c>
      <c r="B29" t="e">
        <f>'14-08-20'!K29</f>
        <v>#N/A</v>
      </c>
      <c r="C29" t="e">
        <f>'14-08-20'!L29</f>
        <v>#N/A</v>
      </c>
      <c r="D29" t="e">
        <f>'14-08-20'!M29</f>
        <v>#N/A</v>
      </c>
      <c r="E29" t="e">
        <f>'14-08-20'!O29</f>
        <v>#N/A</v>
      </c>
      <c r="F29">
        <f>'14-08-20'!C29</f>
        <v>0</v>
      </c>
      <c r="G29">
        <f>'14-08-20'!D29</f>
        <v>0</v>
      </c>
      <c r="H29">
        <f>'14-08-20'!E29</f>
        <v>0</v>
      </c>
      <c r="I29">
        <f>'14-08-20'!G29</f>
        <v>0</v>
      </c>
      <c r="J29">
        <f>'14-08-20'!G29</f>
        <v>0</v>
      </c>
      <c r="K29" t="e">
        <f>'14-08-20'!O29</f>
        <v>#N/A</v>
      </c>
      <c r="L29" t="e">
        <f>'14-08-20'!I29</f>
        <v>#N/A</v>
      </c>
    </row>
    <row r="30" spans="1:12" x14ac:dyDescent="0.25">
      <c r="A30" t="e">
        <f>'14-08-20'!J30</f>
        <v>#N/A</v>
      </c>
      <c r="B30" t="e">
        <f>'14-08-20'!K30</f>
        <v>#N/A</v>
      </c>
      <c r="C30" t="e">
        <f>'14-08-20'!L30</f>
        <v>#N/A</v>
      </c>
      <c r="D30" t="e">
        <f>'14-08-20'!M30</f>
        <v>#N/A</v>
      </c>
      <c r="E30" t="e">
        <f>'14-08-20'!O30</f>
        <v>#N/A</v>
      </c>
      <c r="F30">
        <f>'14-08-20'!C30</f>
        <v>0</v>
      </c>
      <c r="G30">
        <f>'14-08-20'!D30</f>
        <v>0</v>
      </c>
      <c r="H30">
        <f>'14-08-20'!E30</f>
        <v>0</v>
      </c>
      <c r="I30">
        <f>'14-08-20'!G30</f>
        <v>0</v>
      </c>
      <c r="J30">
        <f>'14-08-20'!G30</f>
        <v>0</v>
      </c>
      <c r="K30" t="e">
        <f>'14-08-20'!O30</f>
        <v>#N/A</v>
      </c>
      <c r="L30" t="e">
        <f>'14-08-20'!I30</f>
        <v>#N/A</v>
      </c>
    </row>
    <row r="31" spans="1:12" x14ac:dyDescent="0.25">
      <c r="A31" t="e">
        <f>'14-08-20'!J31</f>
        <v>#N/A</v>
      </c>
      <c r="B31" t="e">
        <f>'14-08-20'!K31</f>
        <v>#N/A</v>
      </c>
      <c r="C31" t="e">
        <f>'14-08-20'!L31</f>
        <v>#N/A</v>
      </c>
      <c r="D31" t="e">
        <f>'14-08-20'!M31</f>
        <v>#N/A</v>
      </c>
      <c r="E31" t="e">
        <f>'14-08-20'!O31</f>
        <v>#N/A</v>
      </c>
      <c r="F31">
        <f>'14-08-20'!C31</f>
        <v>0</v>
      </c>
      <c r="G31">
        <f>'14-08-20'!D31</f>
        <v>0</v>
      </c>
      <c r="H31">
        <f>'14-08-20'!E31</f>
        <v>0</v>
      </c>
      <c r="I31">
        <f>'14-08-20'!G31</f>
        <v>0</v>
      </c>
      <c r="J31">
        <f>'14-08-20'!G31</f>
        <v>0</v>
      </c>
      <c r="K31" t="e">
        <f>'14-08-20'!O31</f>
        <v>#N/A</v>
      </c>
      <c r="L31" t="e">
        <f>'14-08-20'!I31</f>
        <v>#N/A</v>
      </c>
    </row>
    <row r="32" spans="1:12" x14ac:dyDescent="0.25">
      <c r="A32" t="e">
        <f>'14-08-20'!J32</f>
        <v>#N/A</v>
      </c>
      <c r="B32" t="e">
        <f>'14-08-20'!K32</f>
        <v>#N/A</v>
      </c>
      <c r="C32" t="e">
        <f>'14-08-20'!L32</f>
        <v>#N/A</v>
      </c>
      <c r="D32" t="e">
        <f>'14-08-20'!M32</f>
        <v>#N/A</v>
      </c>
      <c r="E32" t="e">
        <f>'14-08-20'!O32</f>
        <v>#N/A</v>
      </c>
      <c r="F32">
        <f>'14-08-20'!C32</f>
        <v>0</v>
      </c>
      <c r="G32">
        <f>'14-08-20'!D32</f>
        <v>0</v>
      </c>
      <c r="H32">
        <f>'14-08-20'!E32</f>
        <v>0</v>
      </c>
      <c r="I32">
        <f>'14-08-20'!G32</f>
        <v>0</v>
      </c>
      <c r="J32">
        <f>'14-08-20'!G32</f>
        <v>0</v>
      </c>
      <c r="K32" t="e">
        <f>'14-08-20'!O32</f>
        <v>#N/A</v>
      </c>
      <c r="L32" t="e">
        <f>'14-08-20'!I32</f>
        <v>#N/A</v>
      </c>
    </row>
    <row r="33" spans="1:12" x14ac:dyDescent="0.25">
      <c r="A33" t="e">
        <f>'14-08-20'!J33</f>
        <v>#N/A</v>
      </c>
      <c r="B33" t="e">
        <f>'14-08-20'!K33</f>
        <v>#N/A</v>
      </c>
      <c r="C33" t="e">
        <f>'14-08-20'!L33</f>
        <v>#N/A</v>
      </c>
      <c r="D33" t="e">
        <f>'14-08-20'!M33</f>
        <v>#N/A</v>
      </c>
      <c r="E33" t="e">
        <f>'14-08-20'!O33</f>
        <v>#N/A</v>
      </c>
      <c r="F33">
        <f>'14-08-20'!C33</f>
        <v>0</v>
      </c>
      <c r="G33">
        <f>'14-08-20'!D33</f>
        <v>0</v>
      </c>
      <c r="H33">
        <f>'14-08-20'!E33</f>
        <v>0</v>
      </c>
      <c r="I33">
        <f>'14-08-20'!G33</f>
        <v>0</v>
      </c>
      <c r="J33">
        <f>'14-08-20'!G33</f>
        <v>0</v>
      </c>
      <c r="K33" t="e">
        <f>'14-08-20'!O33</f>
        <v>#N/A</v>
      </c>
      <c r="L33" t="e">
        <f>'14-08-20'!I33</f>
        <v>#N/A</v>
      </c>
    </row>
    <row r="34" spans="1:12" x14ac:dyDescent="0.25">
      <c r="A34" t="e">
        <f>'14-08-20'!J34</f>
        <v>#N/A</v>
      </c>
      <c r="B34" t="e">
        <f>'14-08-20'!K34</f>
        <v>#N/A</v>
      </c>
      <c r="C34" t="e">
        <f>'14-08-20'!L34</f>
        <v>#N/A</v>
      </c>
      <c r="D34" t="e">
        <f>'14-08-20'!M34</f>
        <v>#N/A</v>
      </c>
      <c r="E34" t="e">
        <f>'14-08-20'!O34</f>
        <v>#N/A</v>
      </c>
      <c r="F34">
        <f>'14-08-20'!C34</f>
        <v>0</v>
      </c>
      <c r="G34">
        <f>'14-08-20'!D34</f>
        <v>0</v>
      </c>
      <c r="H34">
        <f>'14-08-20'!E34</f>
        <v>0</v>
      </c>
      <c r="I34">
        <f>'14-08-20'!G34</f>
        <v>0</v>
      </c>
      <c r="J34">
        <f>'14-08-20'!G34</f>
        <v>0</v>
      </c>
      <c r="K34" t="e">
        <f>'14-08-20'!O34</f>
        <v>#N/A</v>
      </c>
      <c r="L34" t="e">
        <f>'14-08-20'!I34</f>
        <v>#N/A</v>
      </c>
    </row>
    <row r="35" spans="1:12" x14ac:dyDescent="0.25">
      <c r="A35" t="e">
        <f>'14-08-20'!J35</f>
        <v>#N/A</v>
      </c>
      <c r="B35" t="e">
        <f>'14-08-20'!K35</f>
        <v>#N/A</v>
      </c>
      <c r="C35" t="e">
        <f>'14-08-20'!L35</f>
        <v>#N/A</v>
      </c>
      <c r="D35" t="e">
        <f>'14-08-20'!M35</f>
        <v>#N/A</v>
      </c>
      <c r="E35" t="e">
        <f>'14-08-20'!O35</f>
        <v>#N/A</v>
      </c>
      <c r="F35">
        <f>'14-08-20'!C35</f>
        <v>0</v>
      </c>
      <c r="G35">
        <f>'14-08-20'!D35</f>
        <v>0</v>
      </c>
      <c r="H35">
        <f>'14-08-20'!E35</f>
        <v>0</v>
      </c>
      <c r="I35">
        <f>'14-08-20'!G35</f>
        <v>0</v>
      </c>
      <c r="J35">
        <f>'14-08-20'!G35</f>
        <v>0</v>
      </c>
      <c r="K35" t="e">
        <f>'14-08-20'!O35</f>
        <v>#N/A</v>
      </c>
      <c r="L35" t="e">
        <f>'14-08-20'!I35</f>
        <v>#N/A</v>
      </c>
    </row>
    <row r="36" spans="1:12" x14ac:dyDescent="0.25">
      <c r="A36" t="e">
        <f>'14-08-20'!J36</f>
        <v>#N/A</v>
      </c>
      <c r="B36" t="e">
        <f>'14-08-20'!K36</f>
        <v>#N/A</v>
      </c>
      <c r="C36" t="e">
        <f>'14-08-20'!L36</f>
        <v>#N/A</v>
      </c>
      <c r="D36" t="e">
        <f>'14-08-20'!M36</f>
        <v>#N/A</v>
      </c>
      <c r="E36" t="e">
        <f>'14-08-20'!O36</f>
        <v>#N/A</v>
      </c>
      <c r="F36">
        <f>'14-08-20'!C36</f>
        <v>0</v>
      </c>
      <c r="G36">
        <f>'14-08-20'!D36</f>
        <v>0</v>
      </c>
      <c r="H36">
        <f>'14-08-20'!E36</f>
        <v>0</v>
      </c>
      <c r="I36">
        <f>'14-08-20'!G36</f>
        <v>0</v>
      </c>
      <c r="J36">
        <f>'14-08-20'!G36</f>
        <v>0</v>
      </c>
      <c r="K36" t="e">
        <f>'14-08-20'!O36</f>
        <v>#N/A</v>
      </c>
      <c r="L36" t="e">
        <f>'14-08-20'!I36</f>
        <v>#N/A</v>
      </c>
    </row>
    <row r="37" spans="1:12" x14ac:dyDescent="0.25">
      <c r="A37" t="e">
        <f>'14-08-20'!J37</f>
        <v>#N/A</v>
      </c>
      <c r="B37" t="e">
        <f>'14-08-20'!K37</f>
        <v>#N/A</v>
      </c>
      <c r="C37" t="e">
        <f>'14-08-20'!L37</f>
        <v>#N/A</v>
      </c>
      <c r="D37" t="e">
        <f>'14-08-20'!M37</f>
        <v>#N/A</v>
      </c>
      <c r="E37" t="e">
        <f>'14-08-20'!O37</f>
        <v>#N/A</v>
      </c>
      <c r="F37">
        <f>'14-08-20'!C37</f>
        <v>0</v>
      </c>
      <c r="G37">
        <f>'14-08-20'!D37</f>
        <v>0</v>
      </c>
      <c r="H37">
        <f>'14-08-20'!E37</f>
        <v>0</v>
      </c>
      <c r="I37">
        <f>'14-08-20'!G37</f>
        <v>0</v>
      </c>
      <c r="J37">
        <f>'14-08-20'!G37</f>
        <v>0</v>
      </c>
      <c r="K37" t="e">
        <f>'14-08-20'!O37</f>
        <v>#N/A</v>
      </c>
      <c r="L37" t="e">
        <f>'14-08-20'!I37</f>
        <v>#N/A</v>
      </c>
    </row>
    <row r="38" spans="1:12" x14ac:dyDescent="0.25">
      <c r="A38" t="e">
        <f>'14-08-20'!J38</f>
        <v>#N/A</v>
      </c>
      <c r="B38" t="e">
        <f>'14-08-20'!K38</f>
        <v>#N/A</v>
      </c>
      <c r="C38" t="e">
        <f>'14-08-20'!L38</f>
        <v>#N/A</v>
      </c>
      <c r="D38" t="e">
        <f>'14-08-20'!M38</f>
        <v>#N/A</v>
      </c>
      <c r="E38" t="e">
        <f>'14-08-20'!O38</f>
        <v>#N/A</v>
      </c>
      <c r="F38">
        <f>'14-08-20'!C38</f>
        <v>0</v>
      </c>
      <c r="G38">
        <f>'14-08-20'!D38</f>
        <v>0</v>
      </c>
      <c r="H38">
        <f>'14-08-20'!E38</f>
        <v>0</v>
      </c>
      <c r="I38">
        <f>'14-08-20'!G38</f>
        <v>0</v>
      </c>
      <c r="J38">
        <f>'14-08-20'!G38</f>
        <v>0</v>
      </c>
      <c r="K38" t="e">
        <f>'14-08-20'!O38</f>
        <v>#N/A</v>
      </c>
      <c r="L38" t="e">
        <f>'14-08-20'!I38</f>
        <v>#N/A</v>
      </c>
    </row>
    <row r="39" spans="1:12" x14ac:dyDescent="0.25">
      <c r="A39" t="e">
        <f>'14-08-20'!J39</f>
        <v>#N/A</v>
      </c>
      <c r="B39" t="e">
        <f>'14-08-20'!K39</f>
        <v>#N/A</v>
      </c>
      <c r="C39" t="e">
        <f>'14-08-20'!L39</f>
        <v>#N/A</v>
      </c>
      <c r="D39" t="e">
        <f>'14-08-20'!M39</f>
        <v>#N/A</v>
      </c>
      <c r="E39" t="e">
        <f>'14-08-20'!O39</f>
        <v>#N/A</v>
      </c>
      <c r="F39">
        <f>'14-08-20'!C39</f>
        <v>0</v>
      </c>
      <c r="G39">
        <f>'14-08-20'!D39</f>
        <v>0</v>
      </c>
      <c r="H39">
        <f>'14-08-20'!E39</f>
        <v>0</v>
      </c>
      <c r="I39">
        <f>'14-08-20'!G39</f>
        <v>0</v>
      </c>
      <c r="J39">
        <f>'14-08-20'!G39</f>
        <v>0</v>
      </c>
      <c r="K39" t="e">
        <f>'14-08-20'!O39</f>
        <v>#N/A</v>
      </c>
      <c r="L39" t="e">
        <f>'14-08-20'!I39</f>
        <v>#N/A</v>
      </c>
    </row>
    <row r="40" spans="1:12" x14ac:dyDescent="0.25">
      <c r="A40" t="e">
        <f>'14-08-20'!J40</f>
        <v>#N/A</v>
      </c>
      <c r="B40" t="e">
        <f>'14-08-20'!K40</f>
        <v>#N/A</v>
      </c>
      <c r="C40" t="e">
        <f>'14-08-20'!L40</f>
        <v>#N/A</v>
      </c>
      <c r="D40" t="e">
        <f>'14-08-20'!M40</f>
        <v>#N/A</v>
      </c>
      <c r="E40" t="e">
        <f>'14-08-20'!O40</f>
        <v>#N/A</v>
      </c>
      <c r="F40">
        <f>'14-08-20'!C40</f>
        <v>0</v>
      </c>
      <c r="G40">
        <f>'14-08-20'!D40</f>
        <v>0</v>
      </c>
      <c r="H40">
        <f>'14-08-20'!E40</f>
        <v>0</v>
      </c>
      <c r="I40">
        <f>'14-08-20'!G40</f>
        <v>0</v>
      </c>
      <c r="J40">
        <f>'14-08-20'!G40</f>
        <v>0</v>
      </c>
      <c r="K40" t="e">
        <f>'14-08-20'!O40</f>
        <v>#N/A</v>
      </c>
      <c r="L40" t="e">
        <f>'14-08-20'!I40</f>
        <v>#N/A</v>
      </c>
    </row>
    <row r="41" spans="1:12" x14ac:dyDescent="0.25">
      <c r="A41" t="e">
        <f>'14-08-20'!J41</f>
        <v>#N/A</v>
      </c>
      <c r="B41" t="e">
        <f>'14-08-20'!K41</f>
        <v>#N/A</v>
      </c>
      <c r="C41" t="e">
        <f>'14-08-20'!L41</f>
        <v>#N/A</v>
      </c>
      <c r="D41" t="e">
        <f>'14-08-20'!M41</f>
        <v>#N/A</v>
      </c>
      <c r="E41" t="e">
        <f>'14-08-20'!O41</f>
        <v>#N/A</v>
      </c>
      <c r="F41">
        <f>'14-08-20'!C41</f>
        <v>0</v>
      </c>
      <c r="G41">
        <f>'14-08-20'!D41</f>
        <v>0</v>
      </c>
      <c r="H41">
        <f>'14-08-20'!E41</f>
        <v>0</v>
      </c>
      <c r="I41">
        <f>'14-08-20'!G41</f>
        <v>0</v>
      </c>
      <c r="J41">
        <f>'14-08-20'!G41</f>
        <v>0</v>
      </c>
      <c r="K41" t="e">
        <f>'14-08-20'!O41</f>
        <v>#N/A</v>
      </c>
      <c r="L41" t="e">
        <f>'14-08-20'!I41</f>
        <v>#N/A</v>
      </c>
    </row>
    <row r="42" spans="1:12" x14ac:dyDescent="0.25">
      <c r="A42" t="e">
        <f>'14-08-20'!J42</f>
        <v>#N/A</v>
      </c>
      <c r="B42" t="e">
        <f>'14-08-20'!K42</f>
        <v>#N/A</v>
      </c>
      <c r="C42" t="e">
        <f>'14-08-20'!L42</f>
        <v>#N/A</v>
      </c>
      <c r="D42" t="e">
        <f>'14-08-20'!M42</f>
        <v>#N/A</v>
      </c>
      <c r="E42" t="e">
        <f>'14-08-20'!O42</f>
        <v>#N/A</v>
      </c>
      <c r="F42">
        <f>'14-08-20'!C42</f>
        <v>0</v>
      </c>
      <c r="G42">
        <f>'14-08-20'!D42</f>
        <v>0</v>
      </c>
      <c r="H42">
        <f>'14-08-20'!E42</f>
        <v>0</v>
      </c>
      <c r="I42">
        <f>'14-08-20'!G42</f>
        <v>0</v>
      </c>
      <c r="J42">
        <f>'14-08-20'!G42</f>
        <v>0</v>
      </c>
      <c r="K42" t="e">
        <f>'14-08-20'!O42</f>
        <v>#N/A</v>
      </c>
      <c r="L42" t="e">
        <f>'14-08-20'!I42</f>
        <v>#N/A</v>
      </c>
    </row>
    <row r="43" spans="1:12" x14ac:dyDescent="0.25">
      <c r="A43" t="e">
        <f>'14-08-20'!J43</f>
        <v>#N/A</v>
      </c>
      <c r="B43" t="e">
        <f>'14-08-20'!K43</f>
        <v>#N/A</v>
      </c>
      <c r="C43" t="e">
        <f>'14-08-20'!L43</f>
        <v>#N/A</v>
      </c>
      <c r="D43" t="e">
        <f>'14-08-20'!M43</f>
        <v>#N/A</v>
      </c>
      <c r="E43" t="e">
        <f>'14-08-20'!O43</f>
        <v>#N/A</v>
      </c>
      <c r="F43">
        <f>'14-08-20'!C43</f>
        <v>0</v>
      </c>
      <c r="G43">
        <f>'14-08-20'!D43</f>
        <v>0</v>
      </c>
      <c r="H43">
        <f>'14-08-20'!E43</f>
        <v>0</v>
      </c>
      <c r="I43">
        <f>'14-08-20'!G43</f>
        <v>0</v>
      </c>
      <c r="J43">
        <f>'14-08-20'!G43</f>
        <v>0</v>
      </c>
      <c r="K43" t="e">
        <f>'14-08-20'!O43</f>
        <v>#N/A</v>
      </c>
      <c r="L43" t="e">
        <f>'14-08-20'!I43</f>
        <v>#N/A</v>
      </c>
    </row>
    <row r="44" spans="1:12" x14ac:dyDescent="0.25">
      <c r="A44" t="e">
        <f>'14-08-20'!J44</f>
        <v>#N/A</v>
      </c>
      <c r="B44" t="e">
        <f>'14-08-20'!K44</f>
        <v>#N/A</v>
      </c>
      <c r="C44" t="e">
        <f>'14-08-20'!L44</f>
        <v>#N/A</v>
      </c>
      <c r="D44" t="e">
        <f>'14-08-20'!M44</f>
        <v>#N/A</v>
      </c>
      <c r="E44" t="e">
        <f>'14-08-20'!O44</f>
        <v>#N/A</v>
      </c>
      <c r="F44">
        <f>'14-08-20'!C44</f>
        <v>0</v>
      </c>
      <c r="G44">
        <f>'14-08-20'!D44</f>
        <v>0</v>
      </c>
      <c r="H44">
        <f>'14-08-20'!E44</f>
        <v>0</v>
      </c>
      <c r="I44">
        <f>'14-08-20'!G44</f>
        <v>0</v>
      </c>
      <c r="J44">
        <f>'14-08-20'!G44</f>
        <v>0</v>
      </c>
      <c r="K44" t="e">
        <f>'14-08-20'!O44</f>
        <v>#N/A</v>
      </c>
      <c r="L44" t="e">
        <f>'14-08-20'!I44</f>
        <v>#N/A</v>
      </c>
    </row>
    <row r="45" spans="1:12" x14ac:dyDescent="0.25">
      <c r="A45" t="e">
        <f>'14-08-20'!J45</f>
        <v>#N/A</v>
      </c>
      <c r="B45" t="e">
        <f>'14-08-20'!K45</f>
        <v>#N/A</v>
      </c>
      <c r="C45" t="e">
        <f>'14-08-20'!L45</f>
        <v>#N/A</v>
      </c>
      <c r="D45" t="e">
        <f>'14-08-20'!M45</f>
        <v>#N/A</v>
      </c>
      <c r="E45" t="e">
        <f>'14-08-20'!O45</f>
        <v>#N/A</v>
      </c>
      <c r="F45">
        <f>'14-08-20'!C45</f>
        <v>0</v>
      </c>
      <c r="G45">
        <f>'14-08-20'!D45</f>
        <v>0</v>
      </c>
      <c r="H45">
        <f>'14-08-20'!E45</f>
        <v>0</v>
      </c>
      <c r="I45">
        <f>'14-08-20'!G45</f>
        <v>0</v>
      </c>
      <c r="J45">
        <f>'14-08-20'!G45</f>
        <v>0</v>
      </c>
      <c r="K45" t="e">
        <f>'14-08-20'!O45</f>
        <v>#N/A</v>
      </c>
      <c r="L45" t="e">
        <f>'14-08-20'!I45</f>
        <v>#N/A</v>
      </c>
    </row>
    <row r="46" spans="1:12" x14ac:dyDescent="0.25">
      <c r="A46" t="e">
        <f>'14-08-20'!J46</f>
        <v>#N/A</v>
      </c>
      <c r="B46" t="e">
        <f>'14-08-20'!K46</f>
        <v>#N/A</v>
      </c>
      <c r="C46" t="e">
        <f>'14-08-20'!L46</f>
        <v>#N/A</v>
      </c>
      <c r="D46" t="e">
        <f>'14-08-20'!M46</f>
        <v>#N/A</v>
      </c>
      <c r="E46" t="e">
        <f>'14-08-20'!O46</f>
        <v>#N/A</v>
      </c>
      <c r="F46">
        <f>'14-08-20'!C46</f>
        <v>0</v>
      </c>
      <c r="G46">
        <f>'14-08-20'!D46</f>
        <v>0</v>
      </c>
      <c r="H46">
        <f>'14-08-20'!E46</f>
        <v>0</v>
      </c>
      <c r="I46">
        <f>'14-08-20'!G46</f>
        <v>0</v>
      </c>
      <c r="J46">
        <f>'14-08-20'!G46</f>
        <v>0</v>
      </c>
      <c r="K46" t="e">
        <f>'14-08-20'!O46</f>
        <v>#N/A</v>
      </c>
      <c r="L46" t="e">
        <f>'14-08-20'!I46</f>
        <v>#N/A</v>
      </c>
    </row>
    <row r="47" spans="1:12" x14ac:dyDescent="0.25">
      <c r="A47" t="e">
        <f>'14-08-20'!J47</f>
        <v>#N/A</v>
      </c>
      <c r="B47" t="e">
        <f>'14-08-20'!K47</f>
        <v>#N/A</v>
      </c>
      <c r="C47" t="e">
        <f>'14-08-20'!L47</f>
        <v>#N/A</v>
      </c>
      <c r="D47" t="e">
        <f>'14-08-20'!M47</f>
        <v>#N/A</v>
      </c>
      <c r="E47" t="e">
        <f>'14-08-20'!O47</f>
        <v>#N/A</v>
      </c>
      <c r="F47">
        <f>'14-08-20'!C47</f>
        <v>0</v>
      </c>
      <c r="G47">
        <f>'14-08-20'!D47</f>
        <v>0</v>
      </c>
      <c r="H47">
        <f>'14-08-20'!E47</f>
        <v>0</v>
      </c>
      <c r="I47">
        <f>'14-08-20'!G47</f>
        <v>0</v>
      </c>
      <c r="J47">
        <f>'14-08-20'!G47</f>
        <v>0</v>
      </c>
      <c r="K47" t="e">
        <f>'14-08-20'!O47</f>
        <v>#N/A</v>
      </c>
      <c r="L47" t="e">
        <f>'14-08-20'!I47</f>
        <v>#N/A</v>
      </c>
    </row>
    <row r="48" spans="1:12" x14ac:dyDescent="0.25">
      <c r="A48" t="e">
        <f>'14-08-20'!J48</f>
        <v>#N/A</v>
      </c>
      <c r="B48" t="e">
        <f>'14-08-20'!K48</f>
        <v>#N/A</v>
      </c>
      <c r="C48" t="e">
        <f>'14-08-20'!L48</f>
        <v>#N/A</v>
      </c>
      <c r="D48" t="e">
        <f>'14-08-20'!M48</f>
        <v>#N/A</v>
      </c>
      <c r="E48" t="e">
        <f>'14-08-20'!O48</f>
        <v>#N/A</v>
      </c>
      <c r="F48">
        <f>'14-08-20'!C48</f>
        <v>0</v>
      </c>
      <c r="G48">
        <f>'14-08-20'!D48</f>
        <v>0</v>
      </c>
      <c r="H48">
        <f>'14-08-20'!E48</f>
        <v>0</v>
      </c>
      <c r="I48">
        <f>'14-08-20'!G48</f>
        <v>0</v>
      </c>
      <c r="J48">
        <f>'14-08-20'!G48</f>
        <v>0</v>
      </c>
      <c r="K48" t="e">
        <f>'14-08-20'!O48</f>
        <v>#N/A</v>
      </c>
      <c r="L48" t="e">
        <f>'14-08-20'!I48</f>
        <v>#N/A</v>
      </c>
    </row>
    <row r="49" spans="1:12" x14ac:dyDescent="0.25">
      <c r="A49" t="e">
        <f>'14-08-20'!J49</f>
        <v>#N/A</v>
      </c>
      <c r="B49" t="e">
        <f>'14-08-20'!K49</f>
        <v>#N/A</v>
      </c>
      <c r="C49" t="e">
        <f>'14-08-20'!L49</f>
        <v>#N/A</v>
      </c>
      <c r="D49" t="e">
        <f>'14-08-20'!M49</f>
        <v>#N/A</v>
      </c>
      <c r="E49" t="e">
        <f>'14-08-20'!O49</f>
        <v>#N/A</v>
      </c>
      <c r="F49">
        <f>'14-08-20'!C49</f>
        <v>0</v>
      </c>
      <c r="G49">
        <f>'14-08-20'!D49</f>
        <v>0</v>
      </c>
      <c r="H49">
        <f>'14-08-20'!E49</f>
        <v>0</v>
      </c>
      <c r="I49">
        <f>'14-08-20'!G49</f>
        <v>0</v>
      </c>
      <c r="J49">
        <f>'14-08-20'!G49</f>
        <v>0</v>
      </c>
      <c r="K49" t="e">
        <f>'14-08-20'!O49</f>
        <v>#N/A</v>
      </c>
      <c r="L49" t="e">
        <f>'14-08-20'!I49</f>
        <v>#N/A</v>
      </c>
    </row>
    <row r="50" spans="1:12" x14ac:dyDescent="0.25">
      <c r="A50" t="e">
        <f>'14-08-20'!J50</f>
        <v>#N/A</v>
      </c>
      <c r="B50" t="e">
        <f>'14-08-20'!K50</f>
        <v>#N/A</v>
      </c>
      <c r="C50" t="e">
        <f>'14-08-20'!L50</f>
        <v>#N/A</v>
      </c>
      <c r="D50" t="e">
        <f>'14-08-20'!M50</f>
        <v>#N/A</v>
      </c>
      <c r="E50" t="e">
        <f>'14-08-20'!O50</f>
        <v>#N/A</v>
      </c>
      <c r="F50">
        <f>'14-08-20'!C50</f>
        <v>0</v>
      </c>
      <c r="G50">
        <f>'14-08-20'!D50</f>
        <v>0</v>
      </c>
      <c r="H50">
        <f>'14-08-20'!E50</f>
        <v>0</v>
      </c>
      <c r="I50">
        <f>'14-08-20'!G50</f>
        <v>0</v>
      </c>
      <c r="J50">
        <f>'14-08-20'!G50</f>
        <v>0</v>
      </c>
      <c r="K50" t="e">
        <f>'14-08-20'!O50</f>
        <v>#N/A</v>
      </c>
      <c r="L50" t="e">
        <f>'14-08-20'!I50</f>
        <v>#N/A</v>
      </c>
    </row>
    <row r="51" spans="1:12" x14ac:dyDescent="0.25">
      <c r="A51" t="e">
        <f>'14-08-20'!J51</f>
        <v>#N/A</v>
      </c>
      <c r="B51" t="e">
        <f>'14-08-20'!K51</f>
        <v>#N/A</v>
      </c>
      <c r="C51" t="e">
        <f>'14-08-20'!L51</f>
        <v>#N/A</v>
      </c>
      <c r="D51" t="e">
        <f>'14-08-20'!M51</f>
        <v>#N/A</v>
      </c>
      <c r="E51" t="e">
        <f>'14-08-20'!O51</f>
        <v>#N/A</v>
      </c>
      <c r="F51">
        <f>'14-08-20'!C51</f>
        <v>0</v>
      </c>
      <c r="G51">
        <f>'14-08-20'!D51</f>
        <v>0</v>
      </c>
      <c r="H51">
        <f>'14-08-20'!E51</f>
        <v>0</v>
      </c>
      <c r="I51">
        <f>'14-08-20'!G51</f>
        <v>0</v>
      </c>
      <c r="J51">
        <f>'14-08-20'!G51</f>
        <v>0</v>
      </c>
      <c r="K51" t="e">
        <f>'14-08-20'!O51</f>
        <v>#N/A</v>
      </c>
      <c r="L51" t="e">
        <f>'14-08-20'!I51</f>
        <v>#N/A</v>
      </c>
    </row>
    <row r="52" spans="1:12" x14ac:dyDescent="0.25">
      <c r="A52" t="e">
        <f>'14-08-20'!J52</f>
        <v>#N/A</v>
      </c>
      <c r="B52" t="e">
        <f>'14-08-20'!K52</f>
        <v>#N/A</v>
      </c>
      <c r="C52" t="e">
        <f>'14-08-20'!L52</f>
        <v>#N/A</v>
      </c>
      <c r="D52" t="e">
        <f>'14-08-20'!M52</f>
        <v>#N/A</v>
      </c>
      <c r="E52" t="e">
        <f>'14-08-20'!O52</f>
        <v>#N/A</v>
      </c>
      <c r="F52">
        <f>'14-08-20'!C52</f>
        <v>0</v>
      </c>
      <c r="G52">
        <f>'14-08-20'!D52</f>
        <v>0</v>
      </c>
      <c r="H52">
        <f>'14-08-20'!E52</f>
        <v>0</v>
      </c>
      <c r="I52">
        <f>'14-08-20'!G52</f>
        <v>0</v>
      </c>
      <c r="J52">
        <f>'14-08-20'!G52</f>
        <v>0</v>
      </c>
      <c r="K52" t="e">
        <f>'14-08-20'!O52</f>
        <v>#N/A</v>
      </c>
      <c r="L52" t="e">
        <f>'14-08-20'!I52</f>
        <v>#N/A</v>
      </c>
    </row>
    <row r="53" spans="1:12" x14ac:dyDescent="0.25">
      <c r="A53" t="e">
        <f>'14-08-20'!J53</f>
        <v>#N/A</v>
      </c>
      <c r="B53" t="e">
        <f>'14-08-20'!K53</f>
        <v>#N/A</v>
      </c>
      <c r="C53" t="e">
        <f>'14-08-20'!L53</f>
        <v>#N/A</v>
      </c>
      <c r="D53" t="e">
        <f>'14-08-20'!M53</f>
        <v>#N/A</v>
      </c>
      <c r="E53" t="e">
        <f>'14-08-20'!O53</f>
        <v>#N/A</v>
      </c>
      <c r="F53">
        <f>'14-08-20'!C53</f>
        <v>0</v>
      </c>
      <c r="G53">
        <f>'14-08-20'!D53</f>
        <v>0</v>
      </c>
      <c r="H53">
        <f>'14-08-20'!E53</f>
        <v>0</v>
      </c>
      <c r="I53">
        <f>'14-08-20'!G53</f>
        <v>0</v>
      </c>
      <c r="J53">
        <f>'14-08-20'!G53</f>
        <v>0</v>
      </c>
      <c r="K53" t="e">
        <f>'14-08-20'!O53</f>
        <v>#N/A</v>
      </c>
      <c r="L53" t="e">
        <f>'14-08-20'!I53</f>
        <v>#N/A</v>
      </c>
    </row>
    <row r="54" spans="1:12" x14ac:dyDescent="0.25">
      <c r="A54" t="e">
        <f>'14-08-20'!J54</f>
        <v>#N/A</v>
      </c>
      <c r="B54" t="e">
        <f>'14-08-20'!K54</f>
        <v>#N/A</v>
      </c>
      <c r="C54" t="e">
        <f>'14-08-20'!L54</f>
        <v>#N/A</v>
      </c>
      <c r="D54" t="e">
        <f>'14-08-20'!M54</f>
        <v>#N/A</v>
      </c>
      <c r="E54" t="e">
        <f>'14-08-20'!O54</f>
        <v>#N/A</v>
      </c>
      <c r="F54">
        <f>'14-08-20'!C54</f>
        <v>0</v>
      </c>
      <c r="G54">
        <f>'14-08-20'!D54</f>
        <v>0</v>
      </c>
      <c r="H54">
        <f>'14-08-20'!E54</f>
        <v>0</v>
      </c>
      <c r="I54">
        <f>'14-08-20'!G54</f>
        <v>0</v>
      </c>
      <c r="J54">
        <f>'14-08-20'!G54</f>
        <v>0</v>
      </c>
      <c r="K54" t="e">
        <f>'14-08-20'!O54</f>
        <v>#N/A</v>
      </c>
      <c r="L54" t="e">
        <f>'14-08-20'!I54</f>
        <v>#N/A</v>
      </c>
    </row>
    <row r="55" spans="1:12" x14ac:dyDescent="0.25">
      <c r="A55">
        <f>'14-08-20'!J55</f>
        <v>0</v>
      </c>
      <c r="B55">
        <f>'14-08-20'!K55</f>
        <v>0</v>
      </c>
      <c r="C55">
        <f>'14-08-20'!L55</f>
        <v>0</v>
      </c>
      <c r="D55">
        <f>'14-08-20'!M55</f>
        <v>0</v>
      </c>
      <c r="E55">
        <f>'14-08-20'!O55</f>
        <v>0</v>
      </c>
      <c r="F55">
        <f>'14-08-20'!C55</f>
        <v>0</v>
      </c>
      <c r="G55">
        <f>'14-08-20'!D55</f>
        <v>0</v>
      </c>
      <c r="H55">
        <f>'14-08-20'!E55</f>
        <v>0</v>
      </c>
      <c r="I55">
        <f>'14-08-20'!G55</f>
        <v>0</v>
      </c>
      <c r="J55">
        <f>'14-08-20'!G55</f>
        <v>0</v>
      </c>
      <c r="K55">
        <f>'14-08-20'!O55</f>
        <v>0</v>
      </c>
      <c r="L55">
        <f>'14-08-20'!I55</f>
        <v>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C44"/>
  <sheetViews>
    <sheetView workbookViewId="0">
      <selection activeCell="C38" sqref="C38:C44"/>
    </sheetView>
  </sheetViews>
  <sheetFormatPr baseColWidth="10" defaultRowHeight="15" x14ac:dyDescent="0.25"/>
  <cols>
    <col min="1" max="1" width="43.7109375" customWidth="1"/>
    <col min="2" max="2" width="38.7109375" bestFit="1" customWidth="1"/>
    <col min="3" max="3" width="13.140625" customWidth="1"/>
    <col min="4" max="4" width="56.7109375" bestFit="1" customWidth="1"/>
    <col min="10" max="10" width="34" bestFit="1" customWidth="1"/>
  </cols>
  <sheetData>
    <row r="1" spans="1:3" x14ac:dyDescent="0.25">
      <c r="A1" t="s">
        <v>249</v>
      </c>
      <c r="B1" t="s">
        <v>246</v>
      </c>
      <c r="C1" t="s">
        <v>249</v>
      </c>
    </row>
    <row r="2" spans="1:3" x14ac:dyDescent="0.25">
      <c r="A2" t="str">
        <f>CONCATENATE(ETIQUETAS!L2,"    ",ETIQUETAS!C2)</f>
        <v>41    comedor Comercial</v>
      </c>
      <c r="B2" t="str">
        <f>CONCATENATE(ETIQUETAS!A2," ",ETIQUETAS!B2)</f>
        <v>Elsa Abuin Boullon</v>
      </c>
      <c r="C2" t="str">
        <f>IF(ETIQUETAS!C2="comedor Rocha","R",IF(ETIQUETAS!C2="comedor I+D+i","I",IF(ETIQUETAS!C2="MAXWELL","M","C")))</f>
        <v>C</v>
      </c>
    </row>
    <row r="3" spans="1:3" x14ac:dyDescent="0.25">
      <c r="A3" t="str">
        <f>CONCATENATE(ETIQUETAS!L3,"    ",ETIQUETAS!C3)</f>
        <v>74    comedor Comercial</v>
      </c>
      <c r="B3" t="str">
        <f>CONCATENATE(ETIQUETAS!A3," ",ETIQUETAS!B3)</f>
        <v>JUANJAVIER SEIJOPENIDO</v>
      </c>
      <c r="C3" t="str">
        <f>IF(ETIQUETAS!C3="comedor Rocha","R",IF(ETIQUETAS!C3="comedor I+D+i","I",IF(ETIQUETAS!C3="MAXWELL","M","C")))</f>
        <v>C</v>
      </c>
    </row>
    <row r="4" spans="1:3" x14ac:dyDescent="0.25">
      <c r="A4" t="str">
        <f>CONCATENATE(ETIQUETAS!L4,"    ",ETIQUETAS!C4)</f>
        <v>224    comedor Comercial</v>
      </c>
      <c r="B4" t="str">
        <f>CONCATENATE(ETIQUETAS!A4," ",ETIQUETAS!B4)</f>
        <v>Alfonso Ibáñez Outeiro</v>
      </c>
      <c r="C4" t="str">
        <f>IF(ETIQUETAS!C4="comedor Rocha","R",IF(ETIQUETAS!C4="comedor I+D+i","I",IF(ETIQUETAS!C4="MAXWELL","M","C")))</f>
        <v>C</v>
      </c>
    </row>
    <row r="5" spans="1:3" x14ac:dyDescent="0.25">
      <c r="A5" t="str">
        <f>CONCATENATE(ETIQUETAS!L5,"    ",ETIQUETAS!C5)</f>
        <v>2    comedor I+D+i</v>
      </c>
      <c r="B5" t="str">
        <f>CONCATENATE(ETIQUETAS!A5," ",ETIQUETAS!B5)</f>
        <v>MIGUEL RUIZ GARCIA</v>
      </c>
      <c r="C5" t="str">
        <f>IF(ETIQUETAS!C5="comedor Rocha","R",IF(ETIQUETAS!C5="comedor I+D+i","I",IF(ETIQUETAS!C5="MAXWELL","M","C")))</f>
        <v>I</v>
      </c>
    </row>
    <row r="6" spans="1:3" x14ac:dyDescent="0.25">
      <c r="A6" t="str">
        <f>CONCATENATE(ETIQUETAS!L6,"    ",ETIQUETAS!C6)</f>
        <v>52    comedor Rocha</v>
      </c>
      <c r="B6" t="str">
        <f>CONCATENATE(ETIQUETAS!A6," ",ETIQUETAS!B6)</f>
        <v>Efrén De La Fuente Lamas</v>
      </c>
      <c r="C6" t="str">
        <f>IF(ETIQUETAS!C6="comedor Rocha","R",IF(ETIQUETAS!C6="comedor I+D+i","I",IF(ETIQUETAS!C6="MAXWELL","M","C")))</f>
        <v>R</v>
      </c>
    </row>
    <row r="7" spans="1:3" x14ac:dyDescent="0.25">
      <c r="A7" t="str">
        <f>CONCATENATE(ETIQUETAS!L7,"    ",ETIQUETAS!C7)</f>
        <v>17    comedor Comercial</v>
      </c>
      <c r="B7" t="str">
        <f>CONCATENATE(ETIQUETAS!A7," ",ETIQUETAS!B7)</f>
        <v>Manuel Regueiro Seoane</v>
      </c>
      <c r="C7" t="str">
        <f>IF(ETIQUETAS!C7="comedor Rocha","R",IF(ETIQUETAS!C7="comedor I+D+i","I",IF(ETIQUETAS!C7="MAXWELL","M","C")))</f>
        <v>C</v>
      </c>
    </row>
    <row r="8" spans="1:3" x14ac:dyDescent="0.25">
      <c r="A8" t="str">
        <f>CONCATENATE(ETIQUETAS!L8,"    ",ETIQUETAS!C8)</f>
        <v>90    comedor Comercial</v>
      </c>
      <c r="B8" t="str">
        <f>CONCATENATE(ETIQUETAS!A8," ",ETIQUETAS!B8)</f>
        <v>Mauricio Adrián Vilar Galván</v>
      </c>
      <c r="C8" t="str">
        <f>IF(ETIQUETAS!C8="comedor Rocha","R",IF(ETIQUETAS!C8="comedor I+D+i","I",IF(ETIQUETAS!C8="MAXWELL","M","C")))</f>
        <v>C</v>
      </c>
    </row>
    <row r="9" spans="1:3" x14ac:dyDescent="0.25">
      <c r="A9" t="str">
        <f>CONCATENATE(ETIQUETAS!L9,"    ",ETIQUETAS!C9)</f>
        <v>33    comedor Comercial</v>
      </c>
      <c r="B9" t="str">
        <f>CONCATENATE(ETIQUETAS!A9," ",ETIQUETAS!B9)</f>
        <v>RODRIGO CAO</v>
      </c>
      <c r="C9" t="str">
        <f>IF(ETIQUETAS!C9="comedor Rocha","R",IF(ETIQUETAS!C9="comedor I+D+i","I",IF(ETIQUETAS!C9="MAXWELL","M","C")))</f>
        <v>C</v>
      </c>
    </row>
    <row r="10" spans="1:3" x14ac:dyDescent="0.25">
      <c r="A10" t="str">
        <f>CONCATENATE(ETIQUETAS!L10,"    ",ETIQUETAS!C10)</f>
        <v>69    comedor Rocha</v>
      </c>
      <c r="B10" t="str">
        <f>CONCATENATE(ETIQUETAS!A10," ",ETIQUETAS!B10)</f>
        <v>Pablo Rial Pazos</v>
      </c>
      <c r="C10" t="str">
        <f>IF(ETIQUETAS!C10="comedor Rocha","R",IF(ETIQUETAS!C10="comedor I+D+i","I",IF(ETIQUETAS!C10="MAXWELL","M","C")))</f>
        <v>R</v>
      </c>
    </row>
    <row r="11" spans="1:3" x14ac:dyDescent="0.25">
      <c r="A11" t="str">
        <f>CONCATENATE(ETIQUETAS!L11,"    ",ETIQUETAS!C11)</f>
        <v>55    comedor Rocha</v>
      </c>
      <c r="B11" t="str">
        <f>CONCATENATE(ETIQUETAS!A11," ",ETIQUETAS!B11)</f>
        <v>JOSE LUIS BARRIO VILAS</v>
      </c>
      <c r="C11" t="str">
        <f>IF(ETIQUETAS!C11="comedor Rocha","R",IF(ETIQUETAS!C11="comedor I+D+i","I",IF(ETIQUETAS!C11="MAXWELL","M","C")))</f>
        <v>R</v>
      </c>
    </row>
    <row r="12" spans="1:3" x14ac:dyDescent="0.25">
      <c r="A12" t="e">
        <f>CONCATENATE(ETIQUETAS!L12,"    ",ETIQUETAS!C12)</f>
        <v>#N/A</v>
      </c>
      <c r="B12" t="e">
        <f>CONCATENATE(ETIQUETAS!A12," ",ETIQUETAS!B12)</f>
        <v>#N/A</v>
      </c>
      <c r="C12" t="e">
        <f>IF(ETIQUETAS!C12="comedor Rocha","R",IF(ETIQUETAS!C12="comedor I+D+i","I",IF(ETIQUETAS!C12="MAXWELL","M","C")))</f>
        <v>#N/A</v>
      </c>
    </row>
    <row r="13" spans="1:3" x14ac:dyDescent="0.25">
      <c r="A13" t="e">
        <f>CONCATENATE(ETIQUETAS!L13,"    ",ETIQUETAS!C13)</f>
        <v>#N/A</v>
      </c>
      <c r="B13" t="e">
        <f>CONCATENATE(ETIQUETAS!A13," ",ETIQUETAS!B13)</f>
        <v>#N/A</v>
      </c>
      <c r="C13" t="e">
        <f>IF(ETIQUETAS!C13="comedor Rocha","R",IF(ETIQUETAS!C13="comedor I+D+i","I",IF(ETIQUETAS!C13="MAXWELL","M","C")))</f>
        <v>#N/A</v>
      </c>
    </row>
    <row r="14" spans="1:3" x14ac:dyDescent="0.25">
      <c r="A14" t="e">
        <f>CONCATENATE(ETIQUETAS!L14,"    ",ETIQUETAS!C14)</f>
        <v>#N/A</v>
      </c>
      <c r="B14" t="e">
        <f>CONCATENATE(ETIQUETAS!A14," ",ETIQUETAS!B14)</f>
        <v>#N/A</v>
      </c>
      <c r="C14" t="e">
        <f>IF(ETIQUETAS!C14="comedor Rocha","R",IF(ETIQUETAS!C14="comedor I+D+i","I",IF(ETIQUETAS!C14="MAXWELL","M","C")))</f>
        <v>#N/A</v>
      </c>
    </row>
    <row r="15" spans="1:3" x14ac:dyDescent="0.25">
      <c r="A15" t="e">
        <f>CONCATENATE(ETIQUETAS!L15,"    ",ETIQUETAS!C15)</f>
        <v>#N/A</v>
      </c>
      <c r="B15" t="e">
        <f>CONCATENATE(ETIQUETAS!A15," ",ETIQUETAS!B15)</f>
        <v>#N/A</v>
      </c>
      <c r="C15" t="e">
        <f>IF(ETIQUETAS!C15="comedor Rocha","R",IF(ETIQUETAS!C15="comedor I+D+i","I",IF(ETIQUETAS!C15="MAXWELL","M","C")))</f>
        <v>#N/A</v>
      </c>
    </row>
    <row r="16" spans="1:3" x14ac:dyDescent="0.25">
      <c r="A16" t="e">
        <f>CONCATENATE(ETIQUETAS!L16,"    ",ETIQUETAS!C16)</f>
        <v>#N/A</v>
      </c>
      <c r="B16" t="e">
        <f>CONCATENATE(ETIQUETAS!A16," ",ETIQUETAS!B16)</f>
        <v>#N/A</v>
      </c>
      <c r="C16" t="e">
        <f>IF(ETIQUETAS!C16="comedor Rocha","R",IF(ETIQUETAS!C16="comedor I+D+i","I",IF(ETIQUETAS!C16="MAXWELL","M","C")))</f>
        <v>#N/A</v>
      </c>
    </row>
    <row r="17" spans="1:3" x14ac:dyDescent="0.25">
      <c r="A17" t="e">
        <f>CONCATENATE(ETIQUETAS!L17,"    ",ETIQUETAS!C17)</f>
        <v>#N/A</v>
      </c>
      <c r="B17" t="e">
        <f>CONCATENATE(ETIQUETAS!A17," ",ETIQUETAS!B17)</f>
        <v>#N/A</v>
      </c>
      <c r="C17" t="e">
        <f>IF(ETIQUETAS!C17="comedor Rocha","R",IF(ETIQUETAS!C17="comedor I+D+i","I",IF(ETIQUETAS!C17="MAXWELL","M","C")))</f>
        <v>#N/A</v>
      </c>
    </row>
    <row r="18" spans="1:3" x14ac:dyDescent="0.25">
      <c r="A18" t="e">
        <f>CONCATENATE(ETIQUETAS!L18,"    ",ETIQUETAS!C18)</f>
        <v>#N/A</v>
      </c>
      <c r="B18" t="e">
        <f>CONCATENATE(ETIQUETAS!A18," ",ETIQUETAS!B18)</f>
        <v>#N/A</v>
      </c>
      <c r="C18" t="e">
        <f>IF(ETIQUETAS!C18="comedor Rocha","R",IF(ETIQUETAS!C18="comedor I+D+i","I",IF(ETIQUETAS!C18="MAXWELL","M","C")))</f>
        <v>#N/A</v>
      </c>
    </row>
    <row r="19" spans="1:3" x14ac:dyDescent="0.25">
      <c r="A19" t="e">
        <f>CONCATENATE(ETIQUETAS!L19,"    ",ETIQUETAS!C19)</f>
        <v>#N/A</v>
      </c>
      <c r="B19" t="e">
        <f>CONCATENATE(ETIQUETAS!A19," ",ETIQUETAS!B19)</f>
        <v>#N/A</v>
      </c>
      <c r="C19" t="e">
        <f>IF(ETIQUETAS!C19="comedor Rocha","R",IF(ETIQUETAS!C19="comedor I+D+i","I",IF(ETIQUETAS!C19="MAXWELL","M","C")))</f>
        <v>#N/A</v>
      </c>
    </row>
    <row r="20" spans="1:3" x14ac:dyDescent="0.25">
      <c r="A20" t="e">
        <f>CONCATENATE(ETIQUETAS!L20,"    ",ETIQUETAS!C20)</f>
        <v>#N/A</v>
      </c>
      <c r="B20" t="e">
        <f>CONCATENATE(ETIQUETAS!A20," ",ETIQUETAS!B20)</f>
        <v>#N/A</v>
      </c>
      <c r="C20" t="e">
        <f>IF(ETIQUETAS!C20="comedor Rocha","R",IF(ETIQUETAS!C20="comedor I+D+i","I",IF(ETIQUETAS!C20="MAXWELL","M","C")))</f>
        <v>#N/A</v>
      </c>
    </row>
    <row r="21" spans="1:3" x14ac:dyDescent="0.25">
      <c r="A21" t="e">
        <f>CONCATENATE(ETIQUETAS!L21,"    ",ETIQUETAS!C21)</f>
        <v>#N/A</v>
      </c>
      <c r="B21" t="e">
        <f>CONCATENATE(ETIQUETAS!A21," ",ETIQUETAS!B21)</f>
        <v>#N/A</v>
      </c>
      <c r="C21" t="e">
        <f>IF(ETIQUETAS!C21="comedor Rocha","R",IF(ETIQUETAS!C21="comedor I+D+i","I",IF(ETIQUETAS!C21="MAXWELL","M","C")))</f>
        <v>#N/A</v>
      </c>
    </row>
    <row r="22" spans="1:3" x14ac:dyDescent="0.25">
      <c r="A22" t="e">
        <f>CONCATENATE(ETIQUETAS!L22,"    ",ETIQUETAS!C22)</f>
        <v>#N/A</v>
      </c>
      <c r="B22" t="e">
        <f>CONCATENATE(ETIQUETAS!A22," ",ETIQUETAS!B22)</f>
        <v>#N/A</v>
      </c>
      <c r="C22" t="e">
        <f>IF(ETIQUETAS!C22="comedor Rocha","R",IF(ETIQUETAS!C22="comedor I+D+i","I",IF(ETIQUETAS!C22="MAXWELL","M","C")))</f>
        <v>#N/A</v>
      </c>
    </row>
    <row r="23" spans="1:3" s="4" customFormat="1" x14ac:dyDescent="0.25">
      <c r="A23" s="4" t="e">
        <f>CONCATENATE(ETIQUETAS!L23,"    ",ETIQUETAS!C23)</f>
        <v>#N/A</v>
      </c>
      <c r="B23" s="4" t="e">
        <f>CONCATENATE(ETIQUETAS!A23," ",ETIQUETAS!B23)</f>
        <v>#N/A</v>
      </c>
      <c r="C23" t="e">
        <f>IF(ETIQUETAS!C23="comedor Rocha","R",IF(ETIQUETAS!C23="comedor I+D+i","I",IF(ETIQUETAS!C23="MAXWELL","M","C")))</f>
        <v>#N/A</v>
      </c>
    </row>
    <row r="24" spans="1:3" x14ac:dyDescent="0.25">
      <c r="A24" t="e">
        <f>CONCATENATE(ETIQUETAS!L24,"    ",ETIQUETAS!C24)</f>
        <v>#N/A</v>
      </c>
      <c r="B24" t="e">
        <f>CONCATENATE(ETIQUETAS!A24," ",ETIQUETAS!B24)</f>
        <v>#N/A</v>
      </c>
      <c r="C24" t="e">
        <f>IF(ETIQUETAS!C24="comedor Rocha","R",IF(ETIQUETAS!C24="comedor I+D+i","I",IF(ETIQUETAS!C24="MAXWELL","M","C")))</f>
        <v>#N/A</v>
      </c>
    </row>
    <row r="25" spans="1:3" x14ac:dyDescent="0.25">
      <c r="A25" t="e">
        <f>CONCATENATE(ETIQUETAS!L25,"    ",ETIQUETAS!C25)</f>
        <v>#N/A</v>
      </c>
      <c r="B25" t="e">
        <f>CONCATENATE(ETIQUETAS!A25," ",ETIQUETAS!B25)</f>
        <v>#N/A</v>
      </c>
      <c r="C25" t="e">
        <f>IF(ETIQUETAS!C25="comedor Rocha","R",IF(ETIQUETAS!C25="comedor I+D+i","I",IF(ETIQUETAS!C25="MAXWELL","M","C")))</f>
        <v>#N/A</v>
      </c>
    </row>
    <row r="26" spans="1:3" x14ac:dyDescent="0.25">
      <c r="A26" t="e">
        <f>CONCATENATE(ETIQUETAS!L26,"    ",ETIQUETAS!C26)</f>
        <v>#N/A</v>
      </c>
      <c r="B26" t="e">
        <f>CONCATENATE(ETIQUETAS!A26," ",ETIQUETAS!B26)</f>
        <v>#N/A</v>
      </c>
      <c r="C26" t="e">
        <f>IF(ETIQUETAS!C26="comedor Rocha","R",IF(ETIQUETAS!C26="comedor I+D+i","I",IF(ETIQUETAS!C26="MAXWELL","M","C")))</f>
        <v>#N/A</v>
      </c>
    </row>
    <row r="27" spans="1:3" x14ac:dyDescent="0.25">
      <c r="A27" t="e">
        <f>CONCATENATE(ETIQUETAS!L27,"    ",ETIQUETAS!C27)</f>
        <v>#N/A</v>
      </c>
      <c r="B27" t="e">
        <f>CONCATENATE(ETIQUETAS!A27," ",ETIQUETAS!B27)</f>
        <v>#N/A</v>
      </c>
      <c r="C27" t="e">
        <f>IF(ETIQUETAS!C27="comedor Rocha","R",IF(ETIQUETAS!C27="comedor I+D+i","I",IF(ETIQUETAS!C27="MAXWELL","M","C")))</f>
        <v>#N/A</v>
      </c>
    </row>
    <row r="28" spans="1:3" x14ac:dyDescent="0.25">
      <c r="A28" t="e">
        <f>CONCATENATE(ETIQUETAS!L28,"    ",ETIQUETAS!C28)</f>
        <v>#N/A</v>
      </c>
      <c r="B28" t="e">
        <f>CONCATENATE(ETIQUETAS!A28," ",ETIQUETAS!B28)</f>
        <v>#N/A</v>
      </c>
      <c r="C28" t="e">
        <f>IF(ETIQUETAS!C28="comedor Rocha","R",IF(ETIQUETAS!C28="comedor I+D+i","I",IF(ETIQUETAS!C28="MAXWELL","M","C")))</f>
        <v>#N/A</v>
      </c>
    </row>
    <row r="29" spans="1:3" x14ac:dyDescent="0.25">
      <c r="A29" t="e">
        <f>CONCATENATE(ETIQUETAS!L29,"    ",ETIQUETAS!C29)</f>
        <v>#N/A</v>
      </c>
      <c r="B29" t="e">
        <f>CONCATENATE(ETIQUETAS!A29," ",ETIQUETAS!B29)</f>
        <v>#N/A</v>
      </c>
      <c r="C29" t="e">
        <f>IF(ETIQUETAS!C29="comedor Rocha","R",IF(ETIQUETAS!C29="comedor I+D+i","I",IF(ETIQUETAS!C29="MAXWELL","M","C")))</f>
        <v>#N/A</v>
      </c>
    </row>
    <row r="30" spans="1:3" x14ac:dyDescent="0.25">
      <c r="A30" t="e">
        <f>CONCATENATE(ETIQUETAS!L30,"    ",ETIQUETAS!C30)</f>
        <v>#N/A</v>
      </c>
      <c r="B30" t="e">
        <f>CONCATENATE(ETIQUETAS!A30," ",ETIQUETAS!B30)</f>
        <v>#N/A</v>
      </c>
      <c r="C30" t="e">
        <f>IF(ETIQUETAS!C30="comedor Rocha","R",IF(ETIQUETAS!C30="comedor I+D+i","I",IF(ETIQUETAS!C30="MAXWELL","M","C")))</f>
        <v>#N/A</v>
      </c>
    </row>
    <row r="31" spans="1:3" x14ac:dyDescent="0.25">
      <c r="A31" t="e">
        <f>CONCATENATE(ETIQUETAS!L31,"    ",ETIQUETAS!C31)</f>
        <v>#N/A</v>
      </c>
      <c r="B31" t="e">
        <f>CONCATENATE(ETIQUETAS!A31," ",ETIQUETAS!B31)</f>
        <v>#N/A</v>
      </c>
      <c r="C31" t="e">
        <f>IF(ETIQUETAS!C31="comedor Rocha","R",IF(ETIQUETAS!C31="comedor I+D+i","I",IF(ETIQUETAS!C31="MAXWELL","M","C")))</f>
        <v>#N/A</v>
      </c>
    </row>
    <row r="32" spans="1:3" s="4" customFormat="1" x14ac:dyDescent="0.25">
      <c r="A32" s="4" t="e">
        <f>CONCATENATE(ETIQUETAS!L32,"    ",ETIQUETAS!C32)</f>
        <v>#N/A</v>
      </c>
      <c r="B32" s="4" t="e">
        <f>CONCATENATE(ETIQUETAS!A32," ",ETIQUETAS!B32)</f>
        <v>#N/A</v>
      </c>
      <c r="C32" t="e">
        <f>IF(ETIQUETAS!C32="comedor Rocha","R",IF(ETIQUETAS!C32="comedor I+D+i","I",IF(ETIQUETAS!C32="MAXWELL","M","C")))</f>
        <v>#N/A</v>
      </c>
    </row>
    <row r="33" spans="1:3" x14ac:dyDescent="0.25">
      <c r="A33" t="e">
        <f>CONCATENATE(ETIQUETAS!L33,"    ",ETIQUETAS!C33)</f>
        <v>#N/A</v>
      </c>
      <c r="B33" t="e">
        <f>CONCATENATE(ETIQUETAS!A33," ",ETIQUETAS!B33)</f>
        <v>#N/A</v>
      </c>
      <c r="C33" t="e">
        <f>IF(ETIQUETAS!C33="comedor Rocha","R",IF(ETIQUETAS!C33="comedor I+D+i","I",IF(ETIQUETAS!C33="MAXWELL","M","C")))</f>
        <v>#N/A</v>
      </c>
    </row>
    <row r="34" spans="1:3" x14ac:dyDescent="0.25">
      <c r="A34" t="e">
        <f>CONCATENATE(ETIQUETAS!L34,"    ",ETIQUETAS!C34)</f>
        <v>#N/A</v>
      </c>
      <c r="B34" t="e">
        <f>CONCATENATE(ETIQUETAS!A34," ",ETIQUETAS!B34)</f>
        <v>#N/A</v>
      </c>
      <c r="C34" t="e">
        <f>IF(ETIQUETAS!C34="comedor Rocha","R",IF(ETIQUETAS!C34="comedor I+D+i","I",IF(ETIQUETAS!C34="MAXWELL","M","C")))</f>
        <v>#N/A</v>
      </c>
    </row>
    <row r="35" spans="1:3" x14ac:dyDescent="0.25">
      <c r="A35" t="e">
        <f>CONCATENATE(ETIQUETAS!L35,"    ",ETIQUETAS!C35)</f>
        <v>#N/A</v>
      </c>
      <c r="B35" t="e">
        <f>CONCATENATE(ETIQUETAS!A35," ",ETIQUETAS!B35)</f>
        <v>#N/A</v>
      </c>
      <c r="C35" t="e">
        <f>IF(ETIQUETAS!C35="comedor Rocha","R",IF(ETIQUETAS!C35="comedor I+D+i","I",IF(ETIQUETAS!C35="MAXWELL","M","C")))</f>
        <v>#N/A</v>
      </c>
    </row>
    <row r="36" spans="1:3" x14ac:dyDescent="0.25">
      <c r="A36" t="e">
        <f>CONCATENATE(ETIQUETAS!L36,"    ",ETIQUETAS!C36)</f>
        <v>#N/A</v>
      </c>
      <c r="B36" t="e">
        <f>CONCATENATE(ETIQUETAS!A36," ",ETIQUETAS!B36)</f>
        <v>#N/A</v>
      </c>
      <c r="C36" t="e">
        <f>IF(ETIQUETAS!C36="comedor Rocha","R",IF(ETIQUETAS!C36="comedor I+D+i","I",IF(ETIQUETAS!C36="MAXWELL","M","C")))</f>
        <v>#N/A</v>
      </c>
    </row>
    <row r="37" spans="1:3" x14ac:dyDescent="0.25">
      <c r="A37" t="e">
        <f>CONCATENATE(ETIQUETAS!L37,"    ",ETIQUETAS!C37)</f>
        <v>#N/A</v>
      </c>
      <c r="B37" t="e">
        <f>CONCATENATE(ETIQUETAS!A37," ",ETIQUETAS!B37)</f>
        <v>#N/A</v>
      </c>
      <c r="C37" t="e">
        <f>IF(ETIQUETAS!C37="comedor Rocha","R",IF(ETIQUETAS!C37="comedor I+D+i","I",IF(ETIQUETAS!C37="MAXWELL","M","C")))</f>
        <v>#N/A</v>
      </c>
    </row>
    <row r="38" spans="1:3" x14ac:dyDescent="0.25">
      <c r="A38" t="e">
        <f>CONCATENATE(ETIQUETAS!L38,"    ",ETIQUETAS!C38)</f>
        <v>#N/A</v>
      </c>
      <c r="B38" t="e">
        <f>CONCATENATE(ETIQUETAS!A38," ",ETIQUETAS!B38)</f>
        <v>#N/A</v>
      </c>
      <c r="C38" t="e">
        <f>IF(ETIQUETAS!C38="comedor Rocha","R",IF(ETIQUETAS!C38="comedor I+D+i","I",IF(ETIQUETAS!C38="MAXWELL","M","C")))</f>
        <v>#N/A</v>
      </c>
    </row>
    <row r="39" spans="1:3" x14ac:dyDescent="0.25">
      <c r="A39" t="e">
        <f>CONCATENATE(ETIQUETAS!L39,"    ",ETIQUETAS!C39)</f>
        <v>#N/A</v>
      </c>
      <c r="B39" t="e">
        <f>CONCATENATE(ETIQUETAS!A39," ",ETIQUETAS!B39)</f>
        <v>#N/A</v>
      </c>
      <c r="C39" t="e">
        <f>IF(ETIQUETAS!C39="comedor Rocha","R",IF(ETIQUETAS!C39="comedor I+D+i","I",IF(ETIQUETAS!C39="MAXWELL","M","C")))</f>
        <v>#N/A</v>
      </c>
    </row>
    <row r="40" spans="1:3" x14ac:dyDescent="0.25">
      <c r="A40" t="e">
        <f>CONCATENATE(ETIQUETAS!L40,"    ",ETIQUETAS!C40)</f>
        <v>#N/A</v>
      </c>
      <c r="B40" t="e">
        <f>CONCATENATE(ETIQUETAS!A40," ",ETIQUETAS!B40)</f>
        <v>#N/A</v>
      </c>
      <c r="C40" t="e">
        <f>IF(ETIQUETAS!C40="comedor Rocha","R",IF(ETIQUETAS!C40="comedor I+D+i","I",IF(ETIQUETAS!C40="MAXWELL","M","C")))</f>
        <v>#N/A</v>
      </c>
    </row>
    <row r="41" spans="1:3" x14ac:dyDescent="0.25">
      <c r="A41" t="e">
        <f>CONCATENATE(ETIQUETAS!L41,"    ",ETIQUETAS!C41)</f>
        <v>#N/A</v>
      </c>
      <c r="B41" t="e">
        <f>CONCATENATE(ETIQUETAS!A41," ",ETIQUETAS!B41)</f>
        <v>#N/A</v>
      </c>
      <c r="C41" t="e">
        <f>IF(ETIQUETAS!C41="comedor Rocha","R",IF(ETIQUETAS!C41="comedor I+D+i","I",IF(ETIQUETAS!C41="MAXWELL","M","C")))</f>
        <v>#N/A</v>
      </c>
    </row>
    <row r="42" spans="1:3" x14ac:dyDescent="0.25">
      <c r="A42" t="e">
        <f>CONCATENATE(ETIQUETAS!L42,"    ",ETIQUETAS!C42)</f>
        <v>#N/A</v>
      </c>
      <c r="B42" t="e">
        <f>CONCATENATE(ETIQUETAS!A42," ",ETIQUETAS!B42)</f>
        <v>#N/A</v>
      </c>
      <c r="C42" t="e">
        <f>IF(ETIQUETAS!C42="comedor Rocha","R",IF(ETIQUETAS!C42="comedor I+D+i","I",IF(ETIQUETAS!C42="MAXWELL","M","C")))</f>
        <v>#N/A</v>
      </c>
    </row>
    <row r="43" spans="1:3" x14ac:dyDescent="0.25">
      <c r="A43" t="e">
        <f>CONCATENATE(ETIQUETAS!L43,"    ",ETIQUETAS!C43)</f>
        <v>#N/A</v>
      </c>
      <c r="B43" t="e">
        <f>CONCATENATE(ETIQUETAS!A43," ",ETIQUETAS!B43)</f>
        <v>#N/A</v>
      </c>
      <c r="C43" t="e">
        <f>IF(ETIQUETAS!C43="comedor Rocha","R",IF(ETIQUETAS!C43="comedor I+D+i","I",IF(ETIQUETAS!C43="MAXWELL","M","C")))</f>
        <v>#N/A</v>
      </c>
    </row>
    <row r="44" spans="1:3" x14ac:dyDescent="0.25">
      <c r="A44" t="e">
        <f>CONCATENATE(ETIQUETAS!L44,"    ",ETIQUETAS!C44)</f>
        <v>#N/A</v>
      </c>
      <c r="B44" t="e">
        <f>CONCATENATE(ETIQUETAS!A44," ",ETIQUETAS!B44)</f>
        <v>#N/A</v>
      </c>
      <c r="C44" t="e">
        <f>IF(ETIQUETAS!C44="comedor Rocha","R",IF(ETIQUETAS!C44="comedor I+D+i","I",IF(ETIQUETAS!C44="MAXWELL","M","C")))</f>
        <v>#N/A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T4"/>
  <sheetViews>
    <sheetView workbookViewId="0">
      <selection activeCell="R4" sqref="R4"/>
    </sheetView>
  </sheetViews>
  <sheetFormatPr baseColWidth="10" defaultRowHeight="15" x14ac:dyDescent="0.25"/>
  <cols>
    <col min="1" max="1" width="10.140625" customWidth="1"/>
    <col min="2" max="2" width="18.7109375" customWidth="1"/>
    <col min="3" max="3" width="19.85546875" customWidth="1"/>
    <col min="4" max="4" width="21" customWidth="1"/>
    <col min="5" max="5" width="19.85546875" customWidth="1"/>
    <col min="6" max="6" width="17.140625" customWidth="1"/>
    <col min="16" max="16" width="19.140625" customWidth="1"/>
    <col min="17" max="17" width="21.140625" customWidth="1"/>
  </cols>
  <sheetData>
    <row r="1" spans="1:46" x14ac:dyDescent="0.25">
      <c r="A1">
        <v>1</v>
      </c>
      <c r="B1">
        <v>2</v>
      </c>
      <c r="C1">
        <v>3</v>
      </c>
      <c r="D1">
        <v>4</v>
      </c>
      <c r="E1">
        <v>5</v>
      </c>
      <c r="F1">
        <v>6</v>
      </c>
      <c r="G1">
        <v>7</v>
      </c>
      <c r="H1">
        <v>8</v>
      </c>
      <c r="I1">
        <v>9</v>
      </c>
      <c r="J1">
        <v>10</v>
      </c>
      <c r="K1">
        <v>11</v>
      </c>
      <c r="L1">
        <v>12</v>
      </c>
      <c r="M1">
        <v>13</v>
      </c>
      <c r="N1">
        <v>14</v>
      </c>
      <c r="O1">
        <v>15</v>
      </c>
      <c r="P1">
        <v>16</v>
      </c>
      <c r="Q1">
        <v>17</v>
      </c>
      <c r="R1">
        <v>18</v>
      </c>
      <c r="S1">
        <v>19</v>
      </c>
      <c r="T1">
        <v>20</v>
      </c>
      <c r="U1">
        <v>21</v>
      </c>
      <c r="V1">
        <v>22</v>
      </c>
      <c r="W1">
        <v>23</v>
      </c>
      <c r="X1">
        <v>24</v>
      </c>
      <c r="Y1">
        <v>25</v>
      </c>
      <c r="Z1">
        <v>26</v>
      </c>
      <c r="AA1">
        <v>27</v>
      </c>
      <c r="AB1">
        <v>28</v>
      </c>
      <c r="AC1">
        <v>29</v>
      </c>
      <c r="AD1">
        <v>30</v>
      </c>
      <c r="AE1">
        <v>31</v>
      </c>
      <c r="AF1">
        <v>32</v>
      </c>
      <c r="AG1">
        <v>33</v>
      </c>
      <c r="AH1">
        <v>34</v>
      </c>
      <c r="AI1">
        <v>35</v>
      </c>
      <c r="AJ1">
        <v>36</v>
      </c>
      <c r="AK1">
        <v>37</v>
      </c>
      <c r="AL1">
        <v>38</v>
      </c>
      <c r="AM1">
        <v>39</v>
      </c>
      <c r="AN1">
        <v>40</v>
      </c>
      <c r="AO1">
        <v>41</v>
      </c>
      <c r="AP1">
        <v>42</v>
      </c>
      <c r="AQ1">
        <v>43</v>
      </c>
      <c r="AR1">
        <v>44</v>
      </c>
      <c r="AS1">
        <v>45</v>
      </c>
      <c r="AT1">
        <v>46</v>
      </c>
    </row>
    <row r="2" spans="1:46" x14ac:dyDescent="0.25">
      <c r="A2" t="str">
        <f>'ETIQUETAS2-BIS'!A2</f>
        <v>41    comedor Comercial</v>
      </c>
      <c r="B2" t="str">
        <f>'ETIQUETAS2-BIS'!A3</f>
        <v>74    comedor Comercial</v>
      </c>
      <c r="C2" t="str">
        <f>'ETIQUETAS2-BIS'!A4</f>
        <v>224    comedor Comercial</v>
      </c>
      <c r="D2" t="str">
        <f>'ETIQUETAS2-BIS'!A5</f>
        <v>2    comedor I+D+i</v>
      </c>
      <c r="E2" t="str">
        <f>'ETIQUETAS2-BIS'!A6</f>
        <v>52    comedor Rocha</v>
      </c>
      <c r="F2" t="str">
        <f>'ETIQUETAS2-BIS'!A7</f>
        <v>17    comedor Comercial</v>
      </c>
      <c r="G2" t="str">
        <f>'ETIQUETAS2-BIS'!A8</f>
        <v>90    comedor Comercial</v>
      </c>
      <c r="H2" t="str">
        <f>'ETIQUETAS2-BIS'!A9</f>
        <v>33    comedor Comercial</v>
      </c>
      <c r="I2" t="str">
        <f>'ETIQUETAS2-BIS'!A10</f>
        <v>69    comedor Rocha</v>
      </c>
      <c r="J2" t="str">
        <f>'ETIQUETAS2-BIS'!A11</f>
        <v>55    comedor Rocha</v>
      </c>
      <c r="K2" t="e">
        <f>'ETIQUETAS2-BIS'!A12</f>
        <v>#N/A</v>
      </c>
      <c r="L2" t="e">
        <f>'ETIQUETAS2-BIS'!A13</f>
        <v>#N/A</v>
      </c>
      <c r="M2" t="e">
        <f>'ETIQUETAS2-BIS'!A14</f>
        <v>#N/A</v>
      </c>
      <c r="N2" t="e">
        <f>'ETIQUETAS2-BIS'!A15</f>
        <v>#N/A</v>
      </c>
      <c r="O2" t="e">
        <f>'ETIQUETAS2-BIS'!A16</f>
        <v>#N/A</v>
      </c>
      <c r="P2" t="e">
        <f>'ETIQUETAS2-BIS'!A17</f>
        <v>#N/A</v>
      </c>
      <c r="Q2" t="e">
        <f>'ETIQUETAS2-BIS'!A18</f>
        <v>#N/A</v>
      </c>
      <c r="R2" t="e">
        <f>'ETIQUETAS2-BIS'!A19</f>
        <v>#N/A</v>
      </c>
      <c r="S2" t="e">
        <f>'ETIQUETAS2-BIS'!A20</f>
        <v>#N/A</v>
      </c>
      <c r="T2" t="e">
        <f>'ETIQUETAS2-BIS'!A21</f>
        <v>#N/A</v>
      </c>
      <c r="U2" t="e">
        <f>'ETIQUETAS2-BIS'!A22</f>
        <v>#N/A</v>
      </c>
      <c r="V2" t="e">
        <f>'ETIQUETAS2-BIS'!A23</f>
        <v>#N/A</v>
      </c>
      <c r="W2" t="e">
        <f>'ETIQUETAS2-BIS'!A24</f>
        <v>#N/A</v>
      </c>
      <c r="X2" t="e">
        <f>'ETIQUETAS2-BIS'!A25</f>
        <v>#N/A</v>
      </c>
      <c r="Y2" t="e">
        <f>'ETIQUETAS2-BIS'!A26</f>
        <v>#N/A</v>
      </c>
      <c r="Z2" t="e">
        <f>'ETIQUETAS2-BIS'!A27</f>
        <v>#N/A</v>
      </c>
      <c r="AA2" t="e">
        <f>'ETIQUETAS2-BIS'!A28</f>
        <v>#N/A</v>
      </c>
      <c r="AB2" t="e">
        <f>'ETIQUETAS2-BIS'!A29</f>
        <v>#N/A</v>
      </c>
      <c r="AC2" t="e">
        <f>'ETIQUETAS2-BIS'!A30</f>
        <v>#N/A</v>
      </c>
      <c r="AD2" t="e">
        <f>'ETIQUETAS2-BIS'!A31</f>
        <v>#N/A</v>
      </c>
      <c r="AE2" t="e">
        <f>'ETIQUETAS2-BIS'!A32</f>
        <v>#N/A</v>
      </c>
      <c r="AF2" t="e">
        <f>'ETIQUETAS2-BIS'!A33</f>
        <v>#N/A</v>
      </c>
      <c r="AG2" t="e">
        <f>'ETIQUETAS2-BIS'!A34</f>
        <v>#N/A</v>
      </c>
      <c r="AH2" t="e">
        <f>'ETIQUETAS2-BIS'!A35</f>
        <v>#N/A</v>
      </c>
      <c r="AI2" t="e">
        <f>'ETIQUETAS2-BIS'!A36</f>
        <v>#N/A</v>
      </c>
      <c r="AJ2" t="e">
        <f>'ETIQUETAS2-BIS'!A37</f>
        <v>#N/A</v>
      </c>
      <c r="AK2" t="str">
        <f>CONCATENATE(ETIQUETAS!AK13,"    ",ETIQUETAS!AK4)</f>
        <v xml:space="preserve">    </v>
      </c>
    </row>
    <row r="3" spans="1:46" x14ac:dyDescent="0.25">
      <c r="A3" t="str">
        <f>'ETIQUETAS2-BIS'!B2</f>
        <v>Elsa Abuin Boullon</v>
      </c>
      <c r="B3" t="str">
        <f>'ETIQUETAS2-BIS'!B3</f>
        <v>JUANJAVIER SEIJOPENIDO</v>
      </c>
      <c r="C3" t="str">
        <f>'ETIQUETAS2-BIS'!B4</f>
        <v>Alfonso Ibáñez Outeiro</v>
      </c>
      <c r="D3" t="str">
        <f>'ETIQUETAS2-BIS'!B5</f>
        <v>MIGUEL RUIZ GARCIA</v>
      </c>
      <c r="E3" t="str">
        <f>'ETIQUETAS2-BIS'!B6</f>
        <v>Efrén De La Fuente Lamas</v>
      </c>
      <c r="F3" t="str">
        <f>'ETIQUETAS2-BIS'!B7</f>
        <v>Manuel Regueiro Seoane</v>
      </c>
      <c r="G3" t="str">
        <f>'ETIQUETAS2-BIS'!B8</f>
        <v>Mauricio Adrián Vilar Galván</v>
      </c>
      <c r="H3" t="str">
        <f>'ETIQUETAS2-BIS'!B9</f>
        <v>RODRIGO CAO</v>
      </c>
      <c r="I3" t="str">
        <f>'ETIQUETAS2-BIS'!B10</f>
        <v>Pablo Rial Pazos</v>
      </c>
      <c r="J3" t="str">
        <f>'ETIQUETAS2-BIS'!B11</f>
        <v>JOSE LUIS BARRIO VILAS</v>
      </c>
      <c r="K3" t="e">
        <f>'ETIQUETAS2-BIS'!B12</f>
        <v>#N/A</v>
      </c>
      <c r="L3" t="e">
        <f>'ETIQUETAS2-BIS'!B13</f>
        <v>#N/A</v>
      </c>
      <c r="M3" t="e">
        <f>'ETIQUETAS2-BIS'!B14</f>
        <v>#N/A</v>
      </c>
      <c r="N3" t="e">
        <f>'ETIQUETAS2-BIS'!B15</f>
        <v>#N/A</v>
      </c>
      <c r="O3" t="e">
        <f>'ETIQUETAS2-BIS'!B16</f>
        <v>#N/A</v>
      </c>
      <c r="P3" t="e">
        <f>'ETIQUETAS2-BIS'!B17</f>
        <v>#N/A</v>
      </c>
      <c r="Q3" t="e">
        <f>'ETIQUETAS2-BIS'!B18</f>
        <v>#N/A</v>
      </c>
      <c r="R3" t="e">
        <f>'ETIQUETAS2-BIS'!B19</f>
        <v>#N/A</v>
      </c>
      <c r="S3" t="e">
        <f>'ETIQUETAS2-BIS'!B20</f>
        <v>#N/A</v>
      </c>
      <c r="T3" t="e">
        <f>'ETIQUETAS2-BIS'!B21</f>
        <v>#N/A</v>
      </c>
      <c r="U3" t="e">
        <f>'ETIQUETAS2-BIS'!B22</f>
        <v>#N/A</v>
      </c>
      <c r="V3" t="e">
        <f>'ETIQUETAS2-BIS'!B23</f>
        <v>#N/A</v>
      </c>
      <c r="W3" t="e">
        <f>'ETIQUETAS2-BIS'!B24</f>
        <v>#N/A</v>
      </c>
      <c r="X3" t="e">
        <f>'ETIQUETAS2-BIS'!B25</f>
        <v>#N/A</v>
      </c>
      <c r="Y3" t="e">
        <f>'ETIQUETAS2-BIS'!B26</f>
        <v>#N/A</v>
      </c>
      <c r="Z3" t="e">
        <f>'ETIQUETAS2-BIS'!B27</f>
        <v>#N/A</v>
      </c>
      <c r="AA3" t="e">
        <f>'ETIQUETAS2-BIS'!B28</f>
        <v>#N/A</v>
      </c>
      <c r="AB3" t="e">
        <f>'ETIQUETAS2-BIS'!B29</f>
        <v>#N/A</v>
      </c>
      <c r="AC3" t="e">
        <f>'ETIQUETAS2-BIS'!B30</f>
        <v>#N/A</v>
      </c>
      <c r="AD3" t="e">
        <f>'ETIQUETAS2-BIS'!B31</f>
        <v>#N/A</v>
      </c>
      <c r="AE3" t="e">
        <f>'ETIQUETAS2-BIS'!B32</f>
        <v>#N/A</v>
      </c>
      <c r="AF3" t="e">
        <f>'ETIQUETAS2-BIS'!B33</f>
        <v>#N/A</v>
      </c>
      <c r="AG3" t="e">
        <f>'ETIQUETAS2-BIS'!B34</f>
        <v>#N/A</v>
      </c>
      <c r="AH3" t="e">
        <f>'ETIQUETAS2-BIS'!B35</f>
        <v>#N/A</v>
      </c>
      <c r="AI3" t="e">
        <f>'ETIQUETAS2-BIS'!B36</f>
        <v>#N/A</v>
      </c>
      <c r="AJ3" t="e">
        <f>'ETIQUETAS2-BIS'!B37</f>
        <v>#N/A</v>
      </c>
      <c r="AK3" t="str">
        <f>CONCATENATE(ETIQUETAS!AK2," ",ETIQUETAS!AK3)</f>
        <v xml:space="preserve"> </v>
      </c>
    </row>
    <row r="4" spans="1:46" x14ac:dyDescent="0.25">
      <c r="A4" t="str">
        <f>'ETIQUETAS2-BIS'!C2</f>
        <v>C</v>
      </c>
      <c r="B4" t="str">
        <f>'ETIQUETAS2-BIS'!C3</f>
        <v>C</v>
      </c>
      <c r="C4" t="str">
        <f>'ETIQUETAS2-BIS'!C4</f>
        <v>C</v>
      </c>
      <c r="D4" t="str">
        <f>'ETIQUETAS2-BIS'!C5</f>
        <v>I</v>
      </c>
      <c r="E4" t="str">
        <f>'ETIQUETAS2-BIS'!C6</f>
        <v>R</v>
      </c>
      <c r="F4" t="str">
        <f>'ETIQUETAS2-BIS'!C7</f>
        <v>C</v>
      </c>
      <c r="G4" t="str">
        <f>'ETIQUETAS2-BIS'!C8</f>
        <v>C</v>
      </c>
      <c r="H4" t="str">
        <f>'ETIQUETAS2-BIS'!C9</f>
        <v>C</v>
      </c>
      <c r="I4" t="str">
        <f>'ETIQUETAS2-BIS'!C10</f>
        <v>R</v>
      </c>
      <c r="J4" t="str">
        <f>'ETIQUETAS2-BIS'!C11</f>
        <v>R</v>
      </c>
      <c r="K4" t="e">
        <f>'ETIQUETAS2-BIS'!C12</f>
        <v>#N/A</v>
      </c>
      <c r="L4" t="e">
        <f>'ETIQUETAS2-BIS'!C13</f>
        <v>#N/A</v>
      </c>
      <c r="M4" t="e">
        <f>'ETIQUETAS2-BIS'!C14</f>
        <v>#N/A</v>
      </c>
      <c r="N4" t="e">
        <f>'ETIQUETAS2-BIS'!C15</f>
        <v>#N/A</v>
      </c>
      <c r="O4" t="e">
        <f>'ETIQUETAS2-BIS'!C16</f>
        <v>#N/A</v>
      </c>
      <c r="P4" t="e">
        <f>'ETIQUETAS2-BIS'!C17</f>
        <v>#N/A</v>
      </c>
      <c r="Q4" t="e">
        <f>'ETIQUETAS2-BIS'!C18</f>
        <v>#N/A</v>
      </c>
      <c r="R4" t="e">
        <f>'ETIQUETAS2-BIS'!C19</f>
        <v>#N/A</v>
      </c>
      <c r="S4" t="e">
        <f>'ETIQUETAS2-BIS'!C20</f>
        <v>#N/A</v>
      </c>
      <c r="T4" t="e">
        <f>'ETIQUETAS2-BIS'!C21</f>
        <v>#N/A</v>
      </c>
      <c r="U4" t="e">
        <f>'ETIQUETAS2-BIS'!C22</f>
        <v>#N/A</v>
      </c>
      <c r="V4" t="e">
        <f>'ETIQUETAS2-BIS'!C23</f>
        <v>#N/A</v>
      </c>
      <c r="W4" t="e">
        <f>'ETIQUETAS2-BIS'!C24</f>
        <v>#N/A</v>
      </c>
      <c r="X4" t="e">
        <f>'ETIQUETAS2-BIS'!C25</f>
        <v>#N/A</v>
      </c>
      <c r="Y4" t="e">
        <f>'ETIQUETAS2-BIS'!C26</f>
        <v>#N/A</v>
      </c>
      <c r="Z4" t="e">
        <f>'ETIQUETAS2-BIS'!C27</f>
        <v>#N/A</v>
      </c>
      <c r="AA4" t="e">
        <f>'ETIQUETAS2-BIS'!C28</f>
        <v>#N/A</v>
      </c>
      <c r="AB4" t="e">
        <f>'ETIQUETAS2-BIS'!C29</f>
        <v>#N/A</v>
      </c>
      <c r="AC4" t="e">
        <f>'ETIQUETAS2-BIS'!C30</f>
        <v>#N/A</v>
      </c>
      <c r="AD4" t="e">
        <f>'ETIQUETAS2-BIS'!C31</f>
        <v>#N/A</v>
      </c>
      <c r="AE4" t="e">
        <f>'ETIQUETAS2-BIS'!C32</f>
        <v>#N/A</v>
      </c>
      <c r="AF4" t="e">
        <f>'ETIQUETAS2-BIS'!C33</f>
        <v>#N/A</v>
      </c>
      <c r="AG4" t="e">
        <f>'ETIQUETAS2-BIS'!C34</f>
        <v>#N/A</v>
      </c>
      <c r="AH4" t="e">
        <f>'ETIQUETAS2-BIS'!C35</f>
        <v>#N/A</v>
      </c>
      <c r="AI4" t="e">
        <f>'ETIQUETAS2-BIS'!C36</f>
        <v>#N/A</v>
      </c>
      <c r="AJ4" t="e">
        <f>'ETIQUETAS2-BIS'!C37</f>
        <v>#N/A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B1:T30"/>
  <sheetViews>
    <sheetView zoomScale="60" zoomScaleNormal="60" workbookViewId="0">
      <selection activeCell="B13" sqref="B13"/>
    </sheetView>
  </sheetViews>
  <sheetFormatPr baseColWidth="10" defaultRowHeight="18" x14ac:dyDescent="0.25"/>
  <cols>
    <col min="1" max="1" width="4.5703125" style="13" customWidth="1"/>
    <col min="2" max="2" width="28.28515625" style="31" customWidth="1"/>
    <col min="3" max="3" width="22.5703125" style="13" customWidth="1"/>
    <col min="4" max="4" width="1.140625" style="13" customWidth="1"/>
    <col min="5" max="5" width="11" style="13" customWidth="1"/>
    <col min="6" max="6" width="1.28515625" style="13" customWidth="1"/>
    <col min="7" max="7" width="28.7109375" style="31" customWidth="1"/>
    <col min="8" max="8" width="29.85546875" style="13" customWidth="1"/>
    <col min="9" max="9" width="1.85546875" style="13" customWidth="1"/>
    <col min="10" max="10" width="33.28515625" style="13" bestFit="1" customWidth="1"/>
    <col min="11" max="11" width="23.85546875" style="13" customWidth="1"/>
    <col min="12" max="12" width="11.140625" style="13" customWidth="1"/>
    <col min="13" max="16384" width="11.42578125" style="13"/>
  </cols>
  <sheetData>
    <row r="1" spans="2:20" ht="80.099999999999994" customHeight="1" x14ac:dyDescent="0.25">
      <c r="B1" s="49" t="s">
        <v>602</v>
      </c>
    </row>
    <row r="2" spans="2:20" x14ac:dyDescent="0.25">
      <c r="B2" s="31" t="str">
        <f>ETIQUETA3!A2</f>
        <v>41    comedor Comercial</v>
      </c>
      <c r="G2" s="31" t="str">
        <f>ETIQUETA3!B2</f>
        <v>74    comedor Comercial</v>
      </c>
    </row>
    <row r="3" spans="2:20" x14ac:dyDescent="0.25">
      <c r="B3" s="31" t="str">
        <f>ETIQUETA3!A3</f>
        <v>Elsa Abuin Boullon</v>
      </c>
      <c r="G3" s="31" t="str">
        <f>ETIQUETA3!B3</f>
        <v>JUANJAVIER SEIJOPENIDO</v>
      </c>
    </row>
    <row r="6" spans="2:20" ht="60" customHeight="1" x14ac:dyDescent="0.8">
      <c r="B6" s="32" t="str">
        <f>ETIQUETA3!A4</f>
        <v>C</v>
      </c>
      <c r="G6" s="32" t="str">
        <f>ETIQUETA3!B4</f>
        <v>C</v>
      </c>
    </row>
    <row r="7" spans="2:20" ht="80.099999999999994" customHeight="1" x14ac:dyDescent="0.25"/>
    <row r="8" spans="2:20" x14ac:dyDescent="0.25">
      <c r="B8" s="31" t="str">
        <f>ETIQUETA3!C2</f>
        <v>224    comedor Comercial</v>
      </c>
      <c r="G8" s="31" t="str">
        <f>ETIQUETA3!D2</f>
        <v>2    comedor I+D+i</v>
      </c>
    </row>
    <row r="9" spans="2:20" x14ac:dyDescent="0.25">
      <c r="B9" s="31" t="str">
        <f>ETIQUETA3!C3</f>
        <v>Alfonso Ibáñez Outeiro</v>
      </c>
      <c r="G9" s="31" t="str">
        <f>ETIQUETA3!D3</f>
        <v>MIGUEL RUIZ GARCIA</v>
      </c>
    </row>
    <row r="10" spans="2:20" x14ac:dyDescent="0.25">
      <c r="M10" s="31"/>
      <c r="N10" s="31"/>
      <c r="O10" s="31"/>
      <c r="P10" s="31"/>
      <c r="Q10" s="31"/>
      <c r="R10" s="31"/>
      <c r="S10" s="31"/>
      <c r="T10" s="31"/>
    </row>
    <row r="12" spans="2:20" ht="60" customHeight="1" x14ac:dyDescent="0.8">
      <c r="B12" s="32" t="str">
        <f>ETIQUETA3!C4</f>
        <v>C</v>
      </c>
      <c r="G12" s="32" t="str">
        <f>ETIQUETA3!D4</f>
        <v>I</v>
      </c>
    </row>
    <row r="13" spans="2:20" ht="80.099999999999994" customHeight="1" x14ac:dyDescent="0.25"/>
    <row r="14" spans="2:20" x14ac:dyDescent="0.25">
      <c r="B14" s="31" t="str">
        <f>ETIQUETA3!E2</f>
        <v>52    comedor Rocha</v>
      </c>
      <c r="G14" s="31" t="str">
        <f>ETIQUETA3!F2</f>
        <v>17    comedor Comercial</v>
      </c>
    </row>
    <row r="15" spans="2:20" x14ac:dyDescent="0.25">
      <c r="B15" s="31" t="str">
        <f>ETIQUETA3!E3</f>
        <v>Efrén De La Fuente Lamas</v>
      </c>
      <c r="G15" s="31" t="str">
        <f>ETIQUETA3!F3</f>
        <v>Manuel Regueiro Seoane</v>
      </c>
    </row>
    <row r="18" spans="2:14" ht="60" customHeight="1" x14ac:dyDescent="0.8">
      <c r="B18" s="32" t="str">
        <f>ETIQUETA3!E4</f>
        <v>R</v>
      </c>
      <c r="G18" s="32" t="str">
        <f>ETIQUETA3!F4</f>
        <v>C</v>
      </c>
    </row>
    <row r="19" spans="2:14" ht="80.099999999999994" customHeight="1" x14ac:dyDescent="0.25"/>
    <row r="20" spans="2:14" x14ac:dyDescent="0.25">
      <c r="B20" s="31" t="str">
        <f>ETIQUETA3!G2</f>
        <v>90    comedor Comercial</v>
      </c>
      <c r="G20" s="31" t="str">
        <f>ETIQUETA3!H2</f>
        <v>33    comedor Comercial</v>
      </c>
    </row>
    <row r="21" spans="2:14" x14ac:dyDescent="0.25">
      <c r="B21" s="31" t="str">
        <f>ETIQUETA3!G3</f>
        <v>Mauricio Adrián Vilar Galván</v>
      </c>
      <c r="G21" s="31" t="str">
        <f>ETIQUETA3!H3</f>
        <v>RODRIGO CAO</v>
      </c>
    </row>
    <row r="24" spans="2:14" ht="60" customHeight="1" x14ac:dyDescent="0.8">
      <c r="B24" s="32" t="str">
        <f>ETIQUETA3!G4</f>
        <v>C</v>
      </c>
      <c r="G24" s="32" t="str">
        <f>ETIQUETA3!H4</f>
        <v>C</v>
      </c>
    </row>
    <row r="25" spans="2:14" ht="80.099999999999994" customHeight="1" x14ac:dyDescent="0.25"/>
    <row r="26" spans="2:14" x14ac:dyDescent="0.25">
      <c r="B26" s="31" t="str">
        <f>ETIQUETA3!I2</f>
        <v>69    comedor Rocha</v>
      </c>
      <c r="G26" s="31" t="str">
        <f>ETIQUETA3!J2</f>
        <v>55    comedor Rocha</v>
      </c>
      <c r="M26" s="31"/>
      <c r="N26" s="31"/>
    </row>
    <row r="27" spans="2:14" x14ac:dyDescent="0.25">
      <c r="B27" s="31" t="str">
        <f>ETIQUETA3!I3</f>
        <v>Pablo Rial Pazos</v>
      </c>
      <c r="G27" s="31" t="str">
        <f>ETIQUETA3!J3</f>
        <v>JOSE LUIS BARRIO VILAS</v>
      </c>
      <c r="M27" s="31"/>
      <c r="N27" s="31"/>
    </row>
    <row r="28" spans="2:14" x14ac:dyDescent="0.25">
      <c r="M28" s="31"/>
      <c r="N28" s="31"/>
    </row>
    <row r="30" spans="2:14" ht="60" customHeight="1" x14ac:dyDescent="0.8">
      <c r="B30" s="32" t="str">
        <f>ETIQUETA3!I4</f>
        <v>R</v>
      </c>
      <c r="G30" s="32" t="str">
        <f>ETIQUETA3!J4</f>
        <v>R</v>
      </c>
    </row>
  </sheetData>
  <pageMargins left="0.70866141732283472" right="0.70866141732283472" top="0.15748031496062992" bottom="0.74803149606299213" header="0.31496062992125984" footer="0.31496062992125984"/>
  <pageSetup scale="70" fitToHeight="0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E388F57-F444-4914-A6A3-8FF1D41CF407}">
  <sheetPr>
    <pageSetUpPr fitToPage="1"/>
  </sheetPr>
  <dimension ref="B1:G30"/>
  <sheetViews>
    <sheetView zoomScale="60" zoomScaleNormal="60" workbookViewId="0">
      <selection activeCell="B1" sqref="B1"/>
    </sheetView>
  </sheetViews>
  <sheetFormatPr baseColWidth="10" defaultRowHeight="18" x14ac:dyDescent="0.25"/>
  <cols>
    <col min="1" max="1" width="4.5703125" style="13" customWidth="1"/>
    <col min="2" max="2" width="28.28515625" style="31" customWidth="1"/>
    <col min="3" max="3" width="22.5703125" style="13" customWidth="1"/>
    <col min="4" max="4" width="1.140625" style="13" customWidth="1"/>
    <col min="5" max="5" width="11" style="13" customWidth="1"/>
    <col min="6" max="6" width="1.28515625" style="13" customWidth="1"/>
    <col min="7" max="7" width="28.7109375" style="31" customWidth="1"/>
    <col min="8" max="8" width="29.85546875" style="13" customWidth="1"/>
    <col min="9" max="9" width="1.85546875" style="13" customWidth="1"/>
    <col min="10" max="10" width="33.28515625" style="13" bestFit="1" customWidth="1"/>
    <col min="11" max="11" width="23.85546875" style="13" customWidth="1"/>
    <col min="12" max="12" width="11.140625" style="13" customWidth="1"/>
    <col min="13" max="16384" width="11.42578125" style="13"/>
  </cols>
  <sheetData>
    <row r="1" spans="2:7" ht="80.099999999999994" customHeight="1" x14ac:dyDescent="0.25">
      <c r="B1" s="49" t="s">
        <v>603</v>
      </c>
    </row>
    <row r="2" spans="2:7" x14ac:dyDescent="0.25">
      <c r="B2" s="31" t="e">
        <f>ETIQUETA3!K2</f>
        <v>#N/A</v>
      </c>
      <c r="G2" s="31" t="e">
        <f>ETIQUETA3!L2</f>
        <v>#N/A</v>
      </c>
    </row>
    <row r="3" spans="2:7" x14ac:dyDescent="0.25">
      <c r="B3" s="31" t="e">
        <f>ETIQUETA3!K3</f>
        <v>#N/A</v>
      </c>
      <c r="G3" s="31" t="e">
        <f>ETIQUETA3!L3</f>
        <v>#N/A</v>
      </c>
    </row>
    <row r="6" spans="2:7" ht="60" customHeight="1" x14ac:dyDescent="0.8">
      <c r="B6" s="32" t="e">
        <f>ETIQUETA3!K4</f>
        <v>#N/A</v>
      </c>
      <c r="G6" s="32" t="e">
        <f>ETIQUETA3!L4</f>
        <v>#N/A</v>
      </c>
    </row>
    <row r="7" spans="2:7" ht="80.099999999999994" customHeight="1" x14ac:dyDescent="0.25"/>
    <row r="8" spans="2:7" x14ac:dyDescent="0.25">
      <c r="B8" s="31" t="e">
        <f>ETIQUETA3!M2</f>
        <v>#N/A</v>
      </c>
      <c r="G8" s="31" t="e">
        <f>ETIQUETA3!N2</f>
        <v>#N/A</v>
      </c>
    </row>
    <row r="9" spans="2:7" x14ac:dyDescent="0.25">
      <c r="B9" s="31" t="e">
        <f>ETIQUETA3!M3</f>
        <v>#N/A</v>
      </c>
      <c r="G9" s="31" t="e">
        <f>ETIQUETA3!N3</f>
        <v>#N/A</v>
      </c>
    </row>
    <row r="12" spans="2:7" ht="60" customHeight="1" x14ac:dyDescent="0.8">
      <c r="B12" s="32" t="e">
        <f>ETIQUETA3!M4</f>
        <v>#N/A</v>
      </c>
      <c r="G12" s="32" t="e">
        <f>ETIQUETA3!N4</f>
        <v>#N/A</v>
      </c>
    </row>
    <row r="13" spans="2:7" ht="80.099999999999994" customHeight="1" x14ac:dyDescent="0.25"/>
    <row r="14" spans="2:7" x14ac:dyDescent="0.25">
      <c r="B14" s="31" t="e">
        <f>ETIQUETA3!O2</f>
        <v>#N/A</v>
      </c>
      <c r="G14" s="31" t="e">
        <f>ETIQUETA3!P2</f>
        <v>#N/A</v>
      </c>
    </row>
    <row r="15" spans="2:7" x14ac:dyDescent="0.25">
      <c r="B15" s="31" t="e">
        <f>ETIQUETA3!O3</f>
        <v>#N/A</v>
      </c>
      <c r="G15" s="31" t="e">
        <f>ETIQUETA3!P3</f>
        <v>#N/A</v>
      </c>
    </row>
    <row r="18" spans="2:7" ht="60" customHeight="1" x14ac:dyDescent="0.8">
      <c r="B18" s="32" t="e">
        <f>ETIQUETA3!O4</f>
        <v>#N/A</v>
      </c>
      <c r="G18" s="32" t="e">
        <f>ETIQUETA3!P4</f>
        <v>#N/A</v>
      </c>
    </row>
    <row r="19" spans="2:7" ht="80.099999999999994" customHeight="1" x14ac:dyDescent="0.25"/>
    <row r="20" spans="2:7" x14ac:dyDescent="0.25">
      <c r="B20" s="31" t="e">
        <f>ETIQUETA3!Q2</f>
        <v>#N/A</v>
      </c>
      <c r="G20" s="31" t="e">
        <f>ETIQUETA3!R2</f>
        <v>#N/A</v>
      </c>
    </row>
    <row r="21" spans="2:7" x14ac:dyDescent="0.25">
      <c r="B21" s="31" t="e">
        <f>ETIQUETA3!Q3</f>
        <v>#N/A</v>
      </c>
      <c r="G21" s="31" t="e">
        <f>ETIQUETA3!R3</f>
        <v>#N/A</v>
      </c>
    </row>
    <row r="24" spans="2:7" ht="60" customHeight="1" x14ac:dyDescent="0.8">
      <c r="B24" s="32" t="e">
        <f>ETIQUETA3!Q4</f>
        <v>#N/A</v>
      </c>
      <c r="G24" s="32" t="e">
        <f>ETIQUETA3!R4</f>
        <v>#N/A</v>
      </c>
    </row>
    <row r="25" spans="2:7" ht="80.099999999999994" customHeight="1" x14ac:dyDescent="0.25"/>
    <row r="26" spans="2:7" x14ac:dyDescent="0.25">
      <c r="B26" s="31" t="e">
        <f>ETIQUETA3!S2</f>
        <v>#N/A</v>
      </c>
      <c r="G26" s="31" t="e">
        <f>ETIQUETA3!T2</f>
        <v>#N/A</v>
      </c>
    </row>
    <row r="27" spans="2:7" x14ac:dyDescent="0.25">
      <c r="B27" s="31" t="e">
        <f>ETIQUETA3!S3</f>
        <v>#N/A</v>
      </c>
      <c r="G27" s="31" t="e">
        <f>ETIQUETA3!T3</f>
        <v>#N/A</v>
      </c>
    </row>
    <row r="30" spans="2:7" ht="60" customHeight="1" x14ac:dyDescent="0.8">
      <c r="B30" s="32" t="e">
        <f>ETIQUETA3!S4</f>
        <v>#N/A</v>
      </c>
      <c r="G30" s="32" t="e">
        <f>ETIQUETA3!T4</f>
        <v>#N/A</v>
      </c>
    </row>
  </sheetData>
  <pageMargins left="0.70866141732283472" right="0.70866141732283472" top="0.15748031496062992" bottom="0.74803149606299213" header="0.31496062992125984" footer="0.31496062992125984"/>
  <pageSetup scale="70" fitToHeight="0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68CAD70-B2CA-4566-9A52-6EE6327E9770}">
  <sheetPr>
    <pageSetUpPr fitToPage="1"/>
  </sheetPr>
  <dimension ref="B1:S30"/>
  <sheetViews>
    <sheetView zoomScale="60" zoomScaleNormal="60" workbookViewId="0">
      <selection activeCell="B2" sqref="B2"/>
    </sheetView>
  </sheetViews>
  <sheetFormatPr baseColWidth="10" defaultRowHeight="18" x14ac:dyDescent="0.25"/>
  <cols>
    <col min="1" max="1" width="4.5703125" style="13" customWidth="1"/>
    <col min="2" max="2" width="28.28515625" style="31" customWidth="1"/>
    <col min="3" max="3" width="22.5703125" style="13" customWidth="1"/>
    <col min="4" max="4" width="1.140625" style="13" customWidth="1"/>
    <col min="5" max="5" width="11" style="13" customWidth="1"/>
    <col min="6" max="6" width="1.28515625" style="13" customWidth="1"/>
    <col min="7" max="7" width="28.7109375" style="31" customWidth="1"/>
    <col min="8" max="8" width="29.85546875" style="13" customWidth="1"/>
    <col min="9" max="9" width="1.85546875" style="13" customWidth="1"/>
    <col min="10" max="10" width="33.28515625" style="13" bestFit="1" customWidth="1"/>
    <col min="11" max="11" width="23.85546875" style="13" customWidth="1"/>
    <col min="12" max="12" width="11.140625" style="13" customWidth="1"/>
    <col min="13" max="16384" width="11.42578125" style="13"/>
  </cols>
  <sheetData>
    <row r="1" spans="2:19" ht="80.099999999999994" customHeight="1" x14ac:dyDescent="0.25">
      <c r="B1" s="49" t="s">
        <v>604</v>
      </c>
    </row>
    <row r="2" spans="2:19" x14ac:dyDescent="0.25">
      <c r="B2" s="31" t="e">
        <f>ETIQUETA3!U2</f>
        <v>#N/A</v>
      </c>
      <c r="G2" s="31" t="e">
        <f>ETIQUETA3!V2</f>
        <v>#N/A</v>
      </c>
      <c r="M2" s="31"/>
      <c r="N2" s="31"/>
      <c r="O2" s="31"/>
      <c r="P2" s="31"/>
      <c r="Q2" s="31"/>
    </row>
    <row r="3" spans="2:19" x14ac:dyDescent="0.25">
      <c r="B3" s="31" t="e">
        <f>ETIQUETA3!U3</f>
        <v>#N/A</v>
      </c>
      <c r="G3" s="31" t="e">
        <f>ETIQUETA3!V3</f>
        <v>#N/A</v>
      </c>
      <c r="M3" s="31"/>
      <c r="N3" s="31"/>
      <c r="O3" s="31"/>
      <c r="P3" s="31"/>
      <c r="Q3" s="31"/>
    </row>
    <row r="4" spans="2:19" x14ac:dyDescent="0.25">
      <c r="S4" s="31"/>
    </row>
    <row r="5" spans="2:19" x14ac:dyDescent="0.25">
      <c r="S5" s="31"/>
    </row>
    <row r="6" spans="2:19" ht="60" customHeight="1" x14ac:dyDescent="0.8">
      <c r="B6" s="32" t="e">
        <f>ETIQUETA3!U4</f>
        <v>#N/A</v>
      </c>
      <c r="G6" s="32" t="e">
        <f>ETIQUETA3!V4</f>
        <v>#N/A</v>
      </c>
    </row>
    <row r="7" spans="2:19" ht="80.099999999999994" customHeight="1" x14ac:dyDescent="0.25"/>
    <row r="8" spans="2:19" x14ac:dyDescent="0.25">
      <c r="B8" s="31" t="e">
        <f>ETIQUETA3!W2</f>
        <v>#N/A</v>
      </c>
      <c r="G8" s="31" t="e">
        <f>ETIQUETA3!X2</f>
        <v>#N/A</v>
      </c>
    </row>
    <row r="9" spans="2:19" x14ac:dyDescent="0.25">
      <c r="B9" s="31" t="e">
        <f>ETIQUETA3!W3</f>
        <v>#N/A</v>
      </c>
      <c r="G9" s="31" t="e">
        <f>ETIQUETA3!X3</f>
        <v>#N/A</v>
      </c>
      <c r="K9" s="31"/>
    </row>
    <row r="10" spans="2:19" x14ac:dyDescent="0.25">
      <c r="K10" s="31"/>
    </row>
    <row r="12" spans="2:19" ht="60" customHeight="1" x14ac:dyDescent="0.8">
      <c r="B12" s="32" t="e">
        <f>ETIQUETA3!W4</f>
        <v>#N/A</v>
      </c>
      <c r="G12" s="32" t="e">
        <f>ETIQUETA3!X4</f>
        <v>#N/A</v>
      </c>
    </row>
    <row r="13" spans="2:19" ht="80.099999999999994" customHeight="1" x14ac:dyDescent="0.35">
      <c r="B13" s="33"/>
      <c r="G13" s="33"/>
    </row>
    <row r="14" spans="2:19" x14ac:dyDescent="0.25">
      <c r="B14" s="31" t="e">
        <f>ETIQUETA3!Y2</f>
        <v>#N/A</v>
      </c>
      <c r="G14" s="31" t="e">
        <f>ETIQUETA3!Z2</f>
        <v>#N/A</v>
      </c>
    </row>
    <row r="15" spans="2:19" x14ac:dyDescent="0.25">
      <c r="B15" s="31" t="e">
        <f>ETIQUETA3!Y3</f>
        <v>#N/A</v>
      </c>
      <c r="G15" s="31" t="e">
        <f>ETIQUETA3!Z3</f>
        <v>#N/A</v>
      </c>
    </row>
    <row r="17" spans="2:17" x14ac:dyDescent="0.25">
      <c r="M17" s="31"/>
      <c r="N17" s="31"/>
      <c r="O17" s="31"/>
      <c r="P17" s="31"/>
      <c r="Q17" s="31"/>
    </row>
    <row r="18" spans="2:17" ht="60" customHeight="1" x14ac:dyDescent="0.8">
      <c r="B18" s="32" t="e">
        <f>ETIQUETA3!Y4</f>
        <v>#N/A</v>
      </c>
      <c r="G18" s="32" t="e">
        <f>ETIQUETA3!Z4</f>
        <v>#N/A</v>
      </c>
      <c r="M18" s="31"/>
      <c r="N18" s="31"/>
      <c r="O18" s="31"/>
      <c r="P18" s="31"/>
      <c r="Q18" s="31"/>
    </row>
    <row r="19" spans="2:17" ht="80.099999999999994" customHeight="1" x14ac:dyDescent="0.25"/>
    <row r="20" spans="2:17" x14ac:dyDescent="0.25">
      <c r="B20" s="31" t="e">
        <f>ETIQUETA3!AA2</f>
        <v>#N/A</v>
      </c>
      <c r="G20" s="31" t="e">
        <f>ETIQUETA3!AB2</f>
        <v>#N/A</v>
      </c>
    </row>
    <row r="21" spans="2:17" x14ac:dyDescent="0.25">
      <c r="B21" s="31" t="e">
        <f>ETIQUETA3!AA3</f>
        <v>#N/A</v>
      </c>
      <c r="G21" s="31" t="e">
        <f>ETIQUETA3!AB3</f>
        <v>#N/A</v>
      </c>
    </row>
    <row r="24" spans="2:17" ht="60" customHeight="1" x14ac:dyDescent="0.8">
      <c r="B24" s="32" t="e">
        <f>ETIQUETA3!AA4</f>
        <v>#N/A</v>
      </c>
      <c r="G24" s="32" t="e">
        <f>ETIQUETA3!AB4</f>
        <v>#N/A</v>
      </c>
    </row>
    <row r="25" spans="2:17" ht="80.099999999999994" customHeight="1" x14ac:dyDescent="0.25"/>
    <row r="26" spans="2:17" x14ac:dyDescent="0.25">
      <c r="B26" s="31" t="e">
        <f>ETIQUETA3!AC2</f>
        <v>#N/A</v>
      </c>
      <c r="G26" s="31" t="e">
        <f>ETIQUETA3!AD2</f>
        <v>#N/A</v>
      </c>
    </row>
    <row r="27" spans="2:17" x14ac:dyDescent="0.25">
      <c r="B27" s="31" t="e">
        <f>ETIQUETA3!AC3</f>
        <v>#N/A</v>
      </c>
      <c r="G27" s="31" t="e">
        <f>ETIQUETA3!AD3</f>
        <v>#N/A</v>
      </c>
    </row>
    <row r="30" spans="2:17" ht="60" customHeight="1" x14ac:dyDescent="0.8">
      <c r="B30" s="32" t="e">
        <f>ETIQUETA3!AC4</f>
        <v>#N/A</v>
      </c>
      <c r="G30" s="32" t="e">
        <f>ETIQUETA3!Z4</f>
        <v>#N/A</v>
      </c>
      <c r="K30" s="32"/>
    </row>
  </sheetData>
  <pageMargins left="0.70866141732283472" right="0.70866141732283472" top="0.15748031496062992" bottom="0.74803149606299213" header="0.31496062992125984" footer="0.31496062992125984"/>
  <pageSetup scale="70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17</vt:i4>
      </vt:variant>
    </vt:vector>
  </HeadingPairs>
  <TitlesOfParts>
    <vt:vector size="17" baseType="lpstr">
      <vt:lpstr>CLIENTES</vt:lpstr>
      <vt:lpstr>14-08-20</vt:lpstr>
      <vt:lpstr>COCINA</vt:lpstr>
      <vt:lpstr>ETIQUETAS</vt:lpstr>
      <vt:lpstr>ETIQUETAS2-BIS</vt:lpstr>
      <vt:lpstr>ETIQUETA3</vt:lpstr>
      <vt:lpstr>ET 1-10</vt:lpstr>
      <vt:lpstr>ET 11-20</vt:lpstr>
      <vt:lpstr>ET 21-30</vt:lpstr>
      <vt:lpstr>ET 31-40</vt:lpstr>
      <vt:lpstr>1-10</vt:lpstr>
      <vt:lpstr>11-20</vt:lpstr>
      <vt:lpstr>20-30</vt:lpstr>
      <vt:lpstr>31-40</vt:lpstr>
      <vt:lpstr>ET 41-50</vt:lpstr>
      <vt:lpstr>ET 51-60</vt:lpstr>
      <vt:lpstr>AGRUPACION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Manuel</dc:creator>
  <cp:lastModifiedBy>Manuel</cp:lastModifiedBy>
  <cp:lastPrinted>2020-07-13T16:31:32Z</cp:lastPrinted>
  <dcterms:created xsi:type="dcterms:W3CDTF">2020-03-03T15:15:23Z</dcterms:created>
  <dcterms:modified xsi:type="dcterms:W3CDTF">2020-08-14T07:59:18Z</dcterms:modified>
</cp:coreProperties>
</file>